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이동규\Desktop\"/>
    </mc:Choice>
  </mc:AlternateContent>
  <bookViews>
    <workbookView xWindow="360" yWindow="420" windowWidth="19320" windowHeight="11520"/>
  </bookViews>
  <sheets>
    <sheet name="중등접수현황" sheetId="4" r:id="rId1"/>
  </sheets>
  <calcPr calcId="162913"/>
</workbook>
</file>

<file path=xl/calcChain.xml><?xml version="1.0" encoding="utf-8"?>
<calcChain xmlns="http://schemas.openxmlformats.org/spreadsheetml/2006/main">
  <c r="H8" i="4" l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35" i="4" l="1"/>
  <c r="H36" i="4"/>
  <c r="H37" i="4"/>
  <c r="H34" i="4"/>
  <c r="G40" i="4" l="1"/>
  <c r="J39" i="4" l="1"/>
  <c r="J25" i="4"/>
  <c r="D40" i="4"/>
  <c r="J40" i="4" s="1"/>
  <c r="J22" i="4"/>
  <c r="J16" i="4"/>
  <c r="J13" i="4"/>
  <c r="C30" i="4"/>
  <c r="E38" i="4"/>
  <c r="H38" i="4"/>
  <c r="I38" i="4"/>
  <c r="E39" i="4"/>
  <c r="H39" i="4"/>
  <c r="E27" i="4"/>
  <c r="I27" i="4"/>
  <c r="E28" i="4"/>
  <c r="I28" i="4"/>
  <c r="J28" i="4"/>
  <c r="H40" i="4" l="1"/>
  <c r="K39" i="4"/>
  <c r="K38" i="4"/>
  <c r="K28" i="4"/>
  <c r="K27" i="4"/>
  <c r="I35" i="4" l="1"/>
  <c r="I36" i="4"/>
  <c r="I37" i="4"/>
  <c r="I34" i="4"/>
  <c r="J9" i="4" l="1"/>
  <c r="J10" i="4"/>
  <c r="J11" i="4"/>
  <c r="J12" i="4"/>
  <c r="J14" i="4"/>
  <c r="J15" i="4"/>
  <c r="J18" i="4"/>
  <c r="J19" i="4"/>
  <c r="J20" i="4"/>
  <c r="J21" i="4"/>
  <c r="J26" i="4"/>
  <c r="J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9" i="4"/>
  <c r="I8" i="4"/>
  <c r="F40" i="4" l="1"/>
  <c r="F30" i="4" l="1"/>
  <c r="G30" i="4"/>
  <c r="H29" i="4"/>
  <c r="H30" i="4" l="1"/>
  <c r="E34" i="4"/>
  <c r="K34" i="4" s="1"/>
  <c r="E9" i="4"/>
  <c r="K9" i="4" s="1"/>
  <c r="E10" i="4"/>
  <c r="K10" i="4" s="1"/>
  <c r="E11" i="4"/>
  <c r="K11" i="4" s="1"/>
  <c r="E12" i="4"/>
  <c r="K12" i="4" s="1"/>
  <c r="E13" i="4"/>
  <c r="K13" i="4" s="1"/>
  <c r="E14" i="4"/>
  <c r="K14" i="4" s="1"/>
  <c r="E15" i="4"/>
  <c r="K15" i="4" s="1"/>
  <c r="E16" i="4"/>
  <c r="K16" i="4" s="1"/>
  <c r="E17" i="4"/>
  <c r="K17" i="4" s="1"/>
  <c r="E18" i="4"/>
  <c r="K18" i="4" s="1"/>
  <c r="E19" i="4"/>
  <c r="K19" i="4" s="1"/>
  <c r="E20" i="4"/>
  <c r="K20" i="4" s="1"/>
  <c r="E21" i="4"/>
  <c r="K21" i="4" s="1"/>
  <c r="E22" i="4"/>
  <c r="K22" i="4" s="1"/>
  <c r="E23" i="4"/>
  <c r="K23" i="4" s="1"/>
  <c r="E24" i="4"/>
  <c r="K24" i="4" s="1"/>
  <c r="E25" i="4"/>
  <c r="K25" i="4" s="1"/>
  <c r="E26" i="4"/>
  <c r="K26" i="4" s="1"/>
  <c r="E29" i="4"/>
  <c r="K29" i="4" s="1"/>
  <c r="E8" i="4"/>
  <c r="K8" i="4" s="1"/>
  <c r="D30" i="4"/>
  <c r="J30" i="4" s="1"/>
  <c r="C40" i="4"/>
  <c r="I40" i="4" s="1"/>
  <c r="E37" i="4"/>
  <c r="K37" i="4" s="1"/>
  <c r="E36" i="4"/>
  <c r="K36" i="4" s="1"/>
  <c r="E35" i="4"/>
  <c r="K35" i="4" s="1"/>
  <c r="E30" i="4" l="1"/>
  <c r="K30" i="4" s="1"/>
  <c r="I30" i="4"/>
  <c r="E40" i="4"/>
  <c r="K40" i="4" s="1"/>
</calcChain>
</file>

<file path=xl/sharedStrings.xml><?xml version="1.0" encoding="utf-8"?>
<sst xmlns="http://schemas.openxmlformats.org/spreadsheetml/2006/main" count="63" uniqueCount="46">
  <si>
    <t>일반</t>
  </si>
  <si>
    <t>장애인</t>
  </si>
  <si>
    <t>선발과목</t>
    <phoneticPr fontId="2" type="noConversion"/>
  </si>
  <si>
    <t>선발 예정 인원</t>
    <phoneticPr fontId="2" type="noConversion"/>
  </si>
  <si>
    <t>지원자</t>
    <phoneticPr fontId="2" type="noConversion"/>
  </si>
  <si>
    <t>경쟁률</t>
    <phoneticPr fontId="2" type="noConversion"/>
  </si>
  <si>
    <t>계</t>
    <phoneticPr fontId="2" type="noConversion"/>
  </si>
  <si>
    <t>일반</t>
    <phoneticPr fontId="2" type="noConversion"/>
  </si>
  <si>
    <t>장애인</t>
    <phoneticPr fontId="2" type="noConversion"/>
  </si>
  <si>
    <t>합계</t>
    <phoneticPr fontId="2" type="noConversion"/>
  </si>
  <si>
    <t>국어</t>
    <phoneticPr fontId="1" type="noConversion"/>
  </si>
  <si>
    <t>수학</t>
    <phoneticPr fontId="1" type="noConversion"/>
  </si>
  <si>
    <t>합 계</t>
    <phoneticPr fontId="1" type="noConversion"/>
  </si>
  <si>
    <t>물리</t>
    <phoneticPr fontId="1" type="noConversion"/>
  </si>
  <si>
    <t>화학</t>
    <phoneticPr fontId="1" type="noConversion"/>
  </si>
  <si>
    <t>생물</t>
    <phoneticPr fontId="1" type="noConversion"/>
  </si>
  <si>
    <t>지구과학</t>
    <phoneticPr fontId="1" type="noConversion"/>
  </si>
  <si>
    <t>일반사회</t>
    <phoneticPr fontId="1" type="noConversion"/>
  </si>
  <si>
    <t>역사</t>
    <phoneticPr fontId="1" type="noConversion"/>
  </si>
  <si>
    <t>체육</t>
    <phoneticPr fontId="1" type="noConversion"/>
  </si>
  <si>
    <t>음악</t>
    <phoneticPr fontId="1" type="noConversion"/>
  </si>
  <si>
    <t>특수국어</t>
    <phoneticPr fontId="1" type="noConversion"/>
  </si>
  <si>
    <t>특수수학</t>
    <phoneticPr fontId="1" type="noConversion"/>
  </si>
  <si>
    <t>1. 공립 중등학교 교사</t>
    <phoneticPr fontId="1" type="noConversion"/>
  </si>
  <si>
    <t>미술</t>
    <phoneticPr fontId="1" type="noConversion"/>
  </si>
  <si>
    <t>영어</t>
    <phoneticPr fontId="1" type="noConversion"/>
  </si>
  <si>
    <t>기술</t>
    <phoneticPr fontId="1" type="noConversion"/>
  </si>
  <si>
    <t>가정</t>
    <phoneticPr fontId="1" type="noConversion"/>
  </si>
  <si>
    <t>전기·전자·통신</t>
    <phoneticPr fontId="1" type="noConversion"/>
  </si>
  <si>
    <t>기계·금속</t>
    <phoneticPr fontId="1" type="noConversion"/>
  </si>
  <si>
    <t>지리</t>
    <phoneticPr fontId="1" type="noConversion"/>
  </si>
  <si>
    <t>보건(초등)</t>
    <phoneticPr fontId="1" type="noConversion"/>
  </si>
  <si>
    <t>보건(중등)</t>
    <phoneticPr fontId="1" type="noConversion"/>
  </si>
  <si>
    <t>사서</t>
    <phoneticPr fontId="1" type="noConversion"/>
  </si>
  <si>
    <t>전문상담</t>
    <phoneticPr fontId="1" type="noConversion"/>
  </si>
  <si>
    <t>영양</t>
    <phoneticPr fontId="1" type="noConversion"/>
  </si>
  <si>
    <t>특수체육</t>
    <phoneticPr fontId="1" type="noConversion"/>
  </si>
  <si>
    <t>특수음악</t>
    <phoneticPr fontId="1" type="noConversion"/>
  </si>
  <si>
    <t>특수직업교육</t>
    <phoneticPr fontId="1" type="noConversion"/>
  </si>
  <si>
    <t>특수이료</t>
    <phoneticPr fontId="1" type="noConversion"/>
  </si>
  <si>
    <r>
      <t xml:space="preserve">※ 자료기준일 : </t>
    </r>
    <r>
      <rPr>
        <b/>
        <u/>
        <sz val="14"/>
        <color rgb="FF0000FF"/>
        <rFont val="맑은 고딕"/>
        <family val="3"/>
        <charset val="129"/>
        <scheme val="minor"/>
      </rPr>
      <t>2016. 11. 14.(월) 18:00</t>
    </r>
    <r>
      <rPr>
        <b/>
        <sz val="14"/>
        <color rgb="FF0000FF"/>
        <rFont val="맑은 고딕"/>
        <family val="3"/>
        <charset val="129"/>
        <scheme val="minor"/>
      </rPr>
      <t>【최종접수현황】</t>
    </r>
    <phoneticPr fontId="1" type="noConversion"/>
  </si>
  <si>
    <t>※ 공·사립 동시지원 경쟁률은 접수(11.22~11.24) 이후 공개 예정</t>
    <phoneticPr fontId="13" type="noConversion"/>
  </si>
  <si>
    <t xml:space="preserve">□ 제1차시험 장소 공고  </t>
  </si>
  <si>
    <t xml:space="preserve">  ㅇ 장소 : 부산광역시교육청 홈페이지(행정마당→고시공고)</t>
  </si>
  <si>
    <t xml:space="preserve">  ㅇ 일시 : 2016.11.25.(금) 10:00</t>
    <phoneticPr fontId="1" type="noConversion"/>
  </si>
  <si>
    <t>2. 공립 중등특수학교 교사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</si>
</sst>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&quot; : 1&quot;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12"/>
      <name val="HY신명조"/>
      <family val="1"/>
      <charset val="129"/>
    </font>
    <font>
      <b/>
      <sz val="11"/>
      <color theme="1"/>
      <name val="맑은 고딕"/>
      <family val="3"/>
      <charset val="129"/>
      <scheme val="minor"/>
    </font>
    <font>
      <b/>
      <sz val="14"/>
      <color rgb="FF000000"/>
      <name val="맑은 고딕"/>
      <family val="3"/>
      <charset val="129"/>
      <scheme val="minor"/>
    </font>
    <font>
      <b/>
      <u/>
      <sz val="14"/>
      <color rgb="FF0000FF"/>
      <name val="맑은 고딕"/>
      <family val="3"/>
      <charset val="129"/>
      <scheme val="minor"/>
    </font>
    <font>
      <b/>
      <sz val="14"/>
      <color rgb="FF0000FF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name val="굴림체"/>
      <family val="3"/>
      <charset val="129"/>
    </font>
    <font>
      <sz val="11"/>
      <name val="굴림체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/>
  </cellStyleXfs>
  <cellXfs count="79">
    <xf numFmtId="0" fontId="0" fillId="0" borderId="0" xfId="0">
      <alignment vertical="center"/>
    </xf>
    <xf numFmtId="0" fontId="5" fillId="0" borderId="0" xfId="0" applyFo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6" fontId="11" fillId="0" borderId="8" xfId="0" applyNumberFormat="1" applyFont="1" applyBorder="1" applyAlignment="1" applyProtection="1">
      <alignment horizontal="center" vertical="center" wrapText="1"/>
      <protection locked="0"/>
    </xf>
    <xf numFmtId="176" fontId="11" fillId="0" borderId="9" xfId="2" applyNumberFormat="1" applyFont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76" fontId="11" fillId="0" borderId="13" xfId="0" applyNumberFormat="1" applyFont="1" applyBorder="1" applyAlignment="1" applyProtection="1">
      <alignment horizontal="center" vertical="center" wrapText="1"/>
      <protection locked="0"/>
    </xf>
    <xf numFmtId="176" fontId="11" fillId="0" borderId="14" xfId="2" applyNumberFormat="1" applyFont="1" applyBorder="1" applyAlignment="1" applyProtection="1">
      <alignment horizontal="center" vertical="center" wrapText="1"/>
      <protection locked="0"/>
    </xf>
    <xf numFmtId="176" fontId="12" fillId="0" borderId="15" xfId="0" applyNumberFormat="1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6" fontId="11" fillId="0" borderId="18" xfId="0" applyNumberFormat="1" applyFont="1" applyBorder="1" applyAlignment="1" applyProtection="1">
      <alignment horizontal="center" vertical="center" wrapText="1"/>
      <protection locked="0"/>
    </xf>
    <xf numFmtId="176" fontId="11" fillId="0" borderId="19" xfId="2" applyNumberFormat="1" applyFont="1" applyBorder="1" applyAlignment="1" applyProtection="1">
      <alignment horizontal="center" vertical="center" wrapText="1"/>
      <protection locked="0"/>
    </xf>
    <xf numFmtId="176" fontId="12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176" fontId="12" fillId="0" borderId="21" xfId="0" applyNumberFormat="1" applyFont="1" applyBorder="1" applyAlignment="1">
      <alignment horizontal="center" vertical="center"/>
    </xf>
    <xf numFmtId="177" fontId="12" fillId="2" borderId="8" xfId="0" applyNumberFormat="1" applyFont="1" applyFill="1" applyBorder="1" applyAlignment="1">
      <alignment horizontal="center" vertical="center" shrinkToFit="1"/>
    </xf>
    <xf numFmtId="177" fontId="12" fillId="2" borderId="9" xfId="0" applyNumberFormat="1" applyFont="1" applyFill="1" applyBorder="1" applyAlignment="1">
      <alignment horizontal="center" vertical="center" shrinkToFit="1"/>
    </xf>
    <xf numFmtId="177" fontId="12" fillId="2" borderId="24" xfId="0" applyNumberFormat="1" applyFont="1" applyFill="1" applyBorder="1" applyAlignment="1">
      <alignment horizontal="center" vertical="center" shrinkToFit="1"/>
    </xf>
    <xf numFmtId="177" fontId="12" fillId="2" borderId="13" xfId="0" applyNumberFormat="1" applyFont="1" applyFill="1" applyBorder="1" applyAlignment="1">
      <alignment horizontal="center" vertical="center" shrinkToFit="1"/>
    </xf>
    <xf numFmtId="177" fontId="12" fillId="2" borderId="14" xfId="0" applyNumberFormat="1" applyFont="1" applyFill="1" applyBorder="1" applyAlignment="1">
      <alignment horizontal="center" vertical="center" shrinkToFit="1"/>
    </xf>
    <xf numFmtId="177" fontId="12" fillId="2" borderId="25" xfId="0" applyNumberFormat="1" applyFont="1" applyFill="1" applyBorder="1" applyAlignment="1">
      <alignment horizontal="center" vertical="center" shrinkToFit="1"/>
    </xf>
    <xf numFmtId="177" fontId="12" fillId="0" borderId="24" xfId="0" applyNumberFormat="1" applyFont="1" applyBorder="1" applyAlignment="1">
      <alignment horizontal="center" vertical="center" shrinkToFit="1"/>
    </xf>
    <xf numFmtId="177" fontId="12" fillId="0" borderId="25" xfId="0" applyNumberFormat="1" applyFont="1" applyBorder="1" applyAlignment="1">
      <alignment horizontal="center" vertical="center" shrinkToFit="1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76" fontId="11" fillId="0" borderId="28" xfId="0" applyNumberFormat="1" applyFont="1" applyBorder="1" applyAlignment="1" applyProtection="1">
      <alignment horizontal="center" vertical="center" wrapText="1"/>
      <protection locked="0"/>
    </xf>
    <xf numFmtId="176" fontId="11" fillId="0" borderId="29" xfId="2" applyNumberFormat="1" applyFont="1" applyBorder="1" applyAlignment="1" applyProtection="1">
      <alignment horizontal="center" vertical="center" wrapText="1"/>
      <protection locked="0"/>
    </xf>
    <xf numFmtId="176" fontId="12" fillId="0" borderId="30" xfId="0" applyNumberFormat="1" applyFont="1" applyBorder="1" applyAlignment="1">
      <alignment horizontal="center" vertical="center"/>
    </xf>
    <xf numFmtId="177" fontId="12" fillId="2" borderId="28" xfId="0" applyNumberFormat="1" applyFont="1" applyFill="1" applyBorder="1" applyAlignment="1">
      <alignment horizontal="center" vertical="center" shrinkToFit="1"/>
    </xf>
    <xf numFmtId="177" fontId="12" fillId="2" borderId="29" xfId="0" applyNumberFormat="1" applyFont="1" applyFill="1" applyBorder="1" applyAlignment="1">
      <alignment horizontal="center" vertical="center" shrinkToFit="1"/>
    </xf>
    <xf numFmtId="177" fontId="12" fillId="0" borderId="31" xfId="0" applyNumberFormat="1" applyFont="1" applyBorder="1" applyAlignment="1">
      <alignment horizontal="center" vertical="center" shrinkToFit="1"/>
    </xf>
    <xf numFmtId="177" fontId="12" fillId="2" borderId="31" xfId="0" applyNumberFormat="1" applyFont="1" applyFill="1" applyBorder="1" applyAlignment="1">
      <alignment horizontal="center" vertical="center" shrinkToFit="1"/>
    </xf>
    <xf numFmtId="0" fontId="10" fillId="3" borderId="36" xfId="1" applyFont="1" applyFill="1" applyBorder="1" applyAlignment="1">
      <alignment horizontal="center" vertical="center" shrinkToFit="1"/>
    </xf>
    <xf numFmtId="0" fontId="10" fillId="3" borderId="36" xfId="1" applyNumberFormat="1" applyFont="1" applyFill="1" applyBorder="1" applyAlignment="1">
      <alignment horizontal="center" vertical="center" wrapText="1" shrinkToFit="1"/>
    </xf>
    <xf numFmtId="0" fontId="10" fillId="3" borderId="36" xfId="1" applyFont="1" applyFill="1" applyBorder="1" applyAlignment="1">
      <alignment horizontal="center" vertical="center" wrapText="1" shrinkToFit="1"/>
    </xf>
    <xf numFmtId="0" fontId="10" fillId="3" borderId="37" xfId="1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/>
    </xf>
    <xf numFmtId="176" fontId="9" fillId="3" borderId="22" xfId="0" applyNumberFormat="1" applyFont="1" applyFill="1" applyBorder="1" applyAlignment="1">
      <alignment horizontal="center" vertical="center"/>
    </xf>
    <xf numFmtId="177" fontId="9" fillId="3" borderId="22" xfId="0" applyNumberFormat="1" applyFont="1" applyFill="1" applyBorder="1" applyAlignment="1">
      <alignment horizontal="center" vertical="center" shrinkToFit="1"/>
    </xf>
    <xf numFmtId="177" fontId="9" fillId="3" borderId="23" xfId="0" applyNumberFormat="1" applyFont="1" applyFill="1" applyBorder="1" applyAlignment="1">
      <alignment horizontal="center" vertical="center" shrinkToFit="1"/>
    </xf>
    <xf numFmtId="177" fontId="12" fillId="3" borderId="22" xfId="0" applyNumberFormat="1" applyFont="1" applyFill="1" applyBorder="1" applyAlignment="1">
      <alignment horizontal="center" vertical="center" shrinkToFit="1"/>
    </xf>
    <xf numFmtId="177" fontId="12" fillId="3" borderId="23" xfId="0" applyNumberFormat="1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0" fillId="0" borderId="0" xfId="0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0" fillId="3" borderId="34" xfId="1" applyFont="1" applyFill="1" applyBorder="1" applyAlignment="1">
      <alignment horizontal="center" vertical="center" wrapText="1"/>
    </xf>
    <xf numFmtId="0" fontId="10" fillId="3" borderId="34" xfId="1" applyFont="1" applyFill="1" applyBorder="1" applyAlignment="1">
      <alignment horizontal="center" vertical="center" wrapText="1" shrinkToFit="1"/>
    </xf>
    <xf numFmtId="0" fontId="5" fillId="3" borderId="34" xfId="0" applyFont="1" applyFill="1" applyBorder="1">
      <alignment vertical="center"/>
    </xf>
    <xf numFmtId="0" fontId="5" fillId="3" borderId="35" xfId="0" applyFont="1" applyFill="1" applyBorder="1">
      <alignment vertical="center"/>
    </xf>
    <xf numFmtId="0" fontId="9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</cellXfs>
  <cellStyles count="3">
    <cellStyle name="표준" xfId="0" builtinId="0"/>
    <cellStyle name="표준 2" xfId="2"/>
    <cellStyle name="표준_서울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10</xdr:col>
      <xdr:colOff>371475</xdr:colOff>
      <xdr:row>2</xdr:row>
      <xdr:rowOff>123825</xdr:rowOff>
    </xdr:to>
    <xdr:sp macro="" textlink="">
      <xdr:nvSpPr>
        <xdr:cNvPr id="2" name="_x115527408"/>
        <xdr:cNvSpPr>
          <a:spLocks noChangeArrowheads="1"/>
        </xdr:cNvSpPr>
      </xdr:nvSpPr>
      <xdr:spPr bwMode="auto">
        <a:xfrm>
          <a:off x="219075" y="161925"/>
          <a:ext cx="5915025" cy="4476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4191">
          <a:solidFill>
            <a:srgbClr val="FFFFFF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en-US" altLang="ko-KR" sz="1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2017</a:t>
          </a:r>
          <a:r>
            <a:rPr lang="ko-KR" altLang="en-US" sz="1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학년도 공립 중등학교 교사 임용후보자 선정경쟁시험</a:t>
          </a:r>
          <a:endParaRPr lang="en-US" altLang="ko-KR" sz="1600" b="0" i="0" u="none" strike="noStrike" baseline="0">
            <a:solidFill>
              <a:srgbClr val="000000"/>
            </a:solidFill>
            <a:latin typeface="HY헤드라인M"/>
            <a:ea typeface="HY헤드라인M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zoomScale="85" zoomScaleNormal="85" workbookViewId="0">
      <selection activeCell="M6" sqref="M6"/>
    </sheetView>
  </sheetViews>
  <sheetFormatPr defaultRowHeight="16.5" x14ac:dyDescent="0.3"/>
  <cols>
    <col min="1" max="1" width="7.625" customWidth="1"/>
    <col min="2" max="2" width="5.625" customWidth="1"/>
    <col min="3" max="11" width="7.75" customWidth="1"/>
  </cols>
  <sheetData>
    <row r="1" spans="1:11" ht="12.95" customHeight="1" x14ac:dyDescent="0.3"/>
    <row r="2" spans="1:11" ht="12.95" customHeight="1" x14ac:dyDescent="0.3"/>
    <row r="3" spans="1:11" ht="18.75" customHeight="1" x14ac:dyDescent="0.3"/>
    <row r="4" spans="1:11" ht="25.5" customHeight="1" x14ac:dyDescent="0.3">
      <c r="A4" s="58" t="s">
        <v>40</v>
      </c>
      <c r="B4" s="58"/>
      <c r="C4" s="58"/>
      <c r="D4" s="58"/>
      <c r="E4" s="58"/>
      <c r="F4" s="58"/>
      <c r="G4" s="58"/>
      <c r="H4" s="58"/>
      <c r="I4" s="58"/>
      <c r="J4" s="58"/>
      <c r="K4" s="1"/>
    </row>
    <row r="5" spans="1:11" ht="24.75" customHeight="1" thickBot="1" x14ac:dyDescent="0.35">
      <c r="A5" s="63" t="s">
        <v>23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ht="17.100000000000001" customHeight="1" x14ac:dyDescent="0.3">
      <c r="A6" s="21" t="s">
        <v>2</v>
      </c>
      <c r="B6" s="22"/>
      <c r="C6" s="59" t="s">
        <v>3</v>
      </c>
      <c r="D6" s="59"/>
      <c r="E6" s="59"/>
      <c r="F6" s="60" t="s">
        <v>4</v>
      </c>
      <c r="G6" s="60"/>
      <c r="H6" s="60"/>
      <c r="I6" s="60" t="s">
        <v>5</v>
      </c>
      <c r="J6" s="61"/>
      <c r="K6" s="62"/>
    </row>
    <row r="7" spans="1:11" ht="17.100000000000001" customHeight="1" thickBot="1" x14ac:dyDescent="0.35">
      <c r="A7" s="23"/>
      <c r="B7" s="24"/>
      <c r="C7" s="44" t="s">
        <v>0</v>
      </c>
      <c r="D7" s="44" t="s">
        <v>1</v>
      </c>
      <c r="E7" s="44" t="s">
        <v>6</v>
      </c>
      <c r="F7" s="44" t="s">
        <v>0</v>
      </c>
      <c r="G7" s="44" t="s">
        <v>1</v>
      </c>
      <c r="H7" s="44" t="s">
        <v>6</v>
      </c>
      <c r="I7" s="45" t="s">
        <v>7</v>
      </c>
      <c r="J7" s="46" t="s">
        <v>8</v>
      </c>
      <c r="K7" s="47" t="s">
        <v>9</v>
      </c>
    </row>
    <row r="8" spans="1:11" ht="17.100000000000001" customHeight="1" thickTop="1" x14ac:dyDescent="0.3">
      <c r="A8" s="67" t="s">
        <v>10</v>
      </c>
      <c r="B8" s="68"/>
      <c r="C8" s="13">
        <v>10</v>
      </c>
      <c r="D8" s="14">
        <v>1</v>
      </c>
      <c r="E8" s="15">
        <f>SUM(C8:D8)</f>
        <v>11</v>
      </c>
      <c r="F8" s="16">
        <v>364</v>
      </c>
      <c r="G8" s="17">
        <v>1</v>
      </c>
      <c r="H8" s="18">
        <f>SUM(F8:G8)</f>
        <v>365</v>
      </c>
      <c r="I8" s="26">
        <f>F8/C8</f>
        <v>36.4</v>
      </c>
      <c r="J8" s="27">
        <f>G8/D8</f>
        <v>1</v>
      </c>
      <c r="K8" s="32">
        <f>H8/E8</f>
        <v>33.18181818181818</v>
      </c>
    </row>
    <row r="9" spans="1:11" ht="17.100000000000001" customHeight="1" x14ac:dyDescent="0.3">
      <c r="A9" s="65" t="s">
        <v>11</v>
      </c>
      <c r="B9" s="66"/>
      <c r="C9" s="7">
        <v>9</v>
      </c>
      <c r="D9" s="8">
        <v>1</v>
      </c>
      <c r="E9" s="19">
        <f t="shared" ref="E9:E30" si="0">SUM(C9:D9)</f>
        <v>10</v>
      </c>
      <c r="F9" s="10">
        <v>243</v>
      </c>
      <c r="G9" s="11">
        <v>6</v>
      </c>
      <c r="H9" s="25">
        <f t="shared" ref="H9:H29" si="1">SUM(F9:G9)</f>
        <v>249</v>
      </c>
      <c r="I9" s="29">
        <f t="shared" ref="I9:I30" si="2">F9/C9</f>
        <v>27</v>
      </c>
      <c r="J9" s="30">
        <f t="shared" ref="J9:J30" si="3">G9/D9</f>
        <v>6</v>
      </c>
      <c r="K9" s="33">
        <f t="shared" ref="K9:K30" si="4">H9/E9</f>
        <v>24.9</v>
      </c>
    </row>
    <row r="10" spans="1:11" ht="17.100000000000001" customHeight="1" x14ac:dyDescent="0.3">
      <c r="A10" s="65" t="s">
        <v>13</v>
      </c>
      <c r="B10" s="66"/>
      <c r="C10" s="7">
        <v>6</v>
      </c>
      <c r="D10" s="8">
        <v>1</v>
      </c>
      <c r="E10" s="9">
        <f t="shared" si="0"/>
        <v>7</v>
      </c>
      <c r="F10" s="10">
        <v>51</v>
      </c>
      <c r="G10" s="11">
        <v>2</v>
      </c>
      <c r="H10" s="12">
        <f t="shared" si="1"/>
        <v>53</v>
      </c>
      <c r="I10" s="29">
        <f t="shared" si="2"/>
        <v>8.5</v>
      </c>
      <c r="J10" s="30">
        <f t="shared" si="3"/>
        <v>2</v>
      </c>
      <c r="K10" s="33">
        <f t="shared" si="4"/>
        <v>7.5714285714285712</v>
      </c>
    </row>
    <row r="11" spans="1:11" ht="17.100000000000001" customHeight="1" x14ac:dyDescent="0.3">
      <c r="A11" s="65" t="s">
        <v>14</v>
      </c>
      <c r="B11" s="66"/>
      <c r="C11" s="7">
        <v>6</v>
      </c>
      <c r="D11" s="8">
        <v>1</v>
      </c>
      <c r="E11" s="9">
        <f t="shared" si="0"/>
        <v>7</v>
      </c>
      <c r="F11" s="10">
        <v>66</v>
      </c>
      <c r="G11" s="11">
        <v>1</v>
      </c>
      <c r="H11" s="12">
        <f t="shared" si="1"/>
        <v>67</v>
      </c>
      <c r="I11" s="29">
        <f t="shared" si="2"/>
        <v>11</v>
      </c>
      <c r="J11" s="30">
        <f t="shared" si="3"/>
        <v>1</v>
      </c>
      <c r="K11" s="33">
        <f t="shared" si="4"/>
        <v>9.5714285714285712</v>
      </c>
    </row>
    <row r="12" spans="1:11" ht="17.100000000000001" customHeight="1" x14ac:dyDescent="0.3">
      <c r="A12" s="65" t="s">
        <v>15</v>
      </c>
      <c r="B12" s="66"/>
      <c r="C12" s="7">
        <v>7</v>
      </c>
      <c r="D12" s="8">
        <v>1</v>
      </c>
      <c r="E12" s="9">
        <f t="shared" si="0"/>
        <v>8</v>
      </c>
      <c r="F12" s="10">
        <v>114</v>
      </c>
      <c r="G12" s="11">
        <v>1</v>
      </c>
      <c r="H12" s="12">
        <f t="shared" si="1"/>
        <v>115</v>
      </c>
      <c r="I12" s="29">
        <f t="shared" si="2"/>
        <v>16.285714285714285</v>
      </c>
      <c r="J12" s="30">
        <f t="shared" si="3"/>
        <v>1</v>
      </c>
      <c r="K12" s="33">
        <f t="shared" si="4"/>
        <v>14.375</v>
      </c>
    </row>
    <row r="13" spans="1:11" ht="17.100000000000001" customHeight="1" x14ac:dyDescent="0.3">
      <c r="A13" s="65" t="s">
        <v>16</v>
      </c>
      <c r="B13" s="66"/>
      <c r="C13" s="7">
        <v>6</v>
      </c>
      <c r="D13" s="8">
        <v>1</v>
      </c>
      <c r="E13" s="9">
        <f t="shared" si="0"/>
        <v>7</v>
      </c>
      <c r="F13" s="10">
        <v>47</v>
      </c>
      <c r="G13" s="11"/>
      <c r="H13" s="12">
        <f t="shared" si="1"/>
        <v>47</v>
      </c>
      <c r="I13" s="29">
        <f t="shared" si="2"/>
        <v>7.833333333333333</v>
      </c>
      <c r="J13" s="30">
        <f t="shared" si="3"/>
        <v>0</v>
      </c>
      <c r="K13" s="33">
        <f t="shared" si="4"/>
        <v>6.7142857142857144</v>
      </c>
    </row>
    <row r="14" spans="1:11" ht="17.100000000000001" customHeight="1" x14ac:dyDescent="0.3">
      <c r="A14" s="65" t="s">
        <v>17</v>
      </c>
      <c r="B14" s="66"/>
      <c r="C14" s="7">
        <v>5</v>
      </c>
      <c r="D14" s="8">
        <v>1</v>
      </c>
      <c r="E14" s="9">
        <f t="shared" si="0"/>
        <v>6</v>
      </c>
      <c r="F14" s="10">
        <v>78</v>
      </c>
      <c r="G14" s="11"/>
      <c r="H14" s="12">
        <f t="shared" si="1"/>
        <v>78</v>
      </c>
      <c r="I14" s="29">
        <f t="shared" si="2"/>
        <v>15.6</v>
      </c>
      <c r="J14" s="30">
        <f t="shared" si="3"/>
        <v>0</v>
      </c>
      <c r="K14" s="33">
        <f t="shared" si="4"/>
        <v>13</v>
      </c>
    </row>
    <row r="15" spans="1:11" ht="17.100000000000001" customHeight="1" x14ac:dyDescent="0.3">
      <c r="A15" s="65" t="s">
        <v>18</v>
      </c>
      <c r="B15" s="66"/>
      <c r="C15" s="7">
        <v>13</v>
      </c>
      <c r="D15" s="8">
        <v>1</v>
      </c>
      <c r="E15" s="9">
        <f t="shared" si="0"/>
        <v>14</v>
      </c>
      <c r="F15" s="10">
        <v>341</v>
      </c>
      <c r="G15" s="11">
        <v>1</v>
      </c>
      <c r="H15" s="12">
        <f t="shared" si="1"/>
        <v>342</v>
      </c>
      <c r="I15" s="29">
        <f t="shared" si="2"/>
        <v>26.23076923076923</v>
      </c>
      <c r="J15" s="30">
        <f t="shared" si="3"/>
        <v>1</v>
      </c>
      <c r="K15" s="33">
        <f t="shared" si="4"/>
        <v>24.428571428571427</v>
      </c>
    </row>
    <row r="16" spans="1:11" ht="17.100000000000001" customHeight="1" x14ac:dyDescent="0.3">
      <c r="A16" s="65" t="s">
        <v>30</v>
      </c>
      <c r="B16" s="66"/>
      <c r="C16" s="7">
        <v>3</v>
      </c>
      <c r="D16" s="8">
        <v>1</v>
      </c>
      <c r="E16" s="9">
        <f t="shared" si="0"/>
        <v>4</v>
      </c>
      <c r="F16" s="10">
        <v>57</v>
      </c>
      <c r="G16" s="11">
        <v>2</v>
      </c>
      <c r="H16" s="12">
        <f t="shared" si="1"/>
        <v>59</v>
      </c>
      <c r="I16" s="29">
        <f t="shared" si="2"/>
        <v>19</v>
      </c>
      <c r="J16" s="30">
        <f t="shared" si="3"/>
        <v>2</v>
      </c>
      <c r="K16" s="33">
        <f t="shared" si="4"/>
        <v>14.75</v>
      </c>
    </row>
    <row r="17" spans="1:19" ht="17.100000000000001" customHeight="1" x14ac:dyDescent="0.3">
      <c r="A17" s="65" t="s">
        <v>19</v>
      </c>
      <c r="B17" s="66"/>
      <c r="C17" s="7">
        <v>26</v>
      </c>
      <c r="D17" s="8"/>
      <c r="E17" s="9">
        <f t="shared" si="0"/>
        <v>26</v>
      </c>
      <c r="F17" s="10">
        <v>221</v>
      </c>
      <c r="G17" s="11"/>
      <c r="H17" s="12">
        <f t="shared" si="1"/>
        <v>221</v>
      </c>
      <c r="I17" s="29">
        <f t="shared" si="2"/>
        <v>8.5</v>
      </c>
      <c r="J17" s="30"/>
      <c r="K17" s="33">
        <f t="shared" si="4"/>
        <v>8.5</v>
      </c>
    </row>
    <row r="18" spans="1:19" ht="17.100000000000001" customHeight="1" x14ac:dyDescent="0.3">
      <c r="A18" s="65" t="s">
        <v>20</v>
      </c>
      <c r="B18" s="66"/>
      <c r="C18" s="7">
        <v>16</v>
      </c>
      <c r="D18" s="8">
        <v>1</v>
      </c>
      <c r="E18" s="9">
        <f t="shared" si="0"/>
        <v>17</v>
      </c>
      <c r="F18" s="10">
        <v>156</v>
      </c>
      <c r="G18" s="11"/>
      <c r="H18" s="12">
        <f t="shared" si="1"/>
        <v>156</v>
      </c>
      <c r="I18" s="29">
        <f t="shared" si="2"/>
        <v>9.75</v>
      </c>
      <c r="J18" s="30">
        <f t="shared" si="3"/>
        <v>0</v>
      </c>
      <c r="K18" s="33">
        <f t="shared" si="4"/>
        <v>9.1764705882352935</v>
      </c>
    </row>
    <row r="19" spans="1:19" ht="17.100000000000001" customHeight="1" x14ac:dyDescent="0.3">
      <c r="A19" s="65" t="s">
        <v>24</v>
      </c>
      <c r="B19" s="66"/>
      <c r="C19" s="7">
        <v>15</v>
      </c>
      <c r="D19" s="8">
        <v>1</v>
      </c>
      <c r="E19" s="9">
        <f t="shared" si="0"/>
        <v>16</v>
      </c>
      <c r="F19" s="10">
        <v>155</v>
      </c>
      <c r="G19" s="11"/>
      <c r="H19" s="12">
        <f t="shared" si="1"/>
        <v>155</v>
      </c>
      <c r="I19" s="29">
        <f t="shared" si="2"/>
        <v>10.333333333333334</v>
      </c>
      <c r="J19" s="30">
        <f t="shared" si="3"/>
        <v>0</v>
      </c>
      <c r="K19" s="33">
        <f t="shared" si="4"/>
        <v>9.6875</v>
      </c>
    </row>
    <row r="20" spans="1:19" ht="17.100000000000001" customHeight="1" x14ac:dyDescent="0.3">
      <c r="A20" s="65" t="s">
        <v>25</v>
      </c>
      <c r="B20" s="66"/>
      <c r="C20" s="7">
        <v>4</v>
      </c>
      <c r="D20" s="8">
        <v>1</v>
      </c>
      <c r="E20" s="9">
        <f t="shared" si="0"/>
        <v>5</v>
      </c>
      <c r="F20" s="10">
        <v>218</v>
      </c>
      <c r="G20" s="11">
        <v>3</v>
      </c>
      <c r="H20" s="12">
        <f t="shared" si="1"/>
        <v>221</v>
      </c>
      <c r="I20" s="29">
        <f t="shared" si="2"/>
        <v>54.5</v>
      </c>
      <c r="J20" s="30">
        <f t="shared" si="3"/>
        <v>3</v>
      </c>
      <c r="K20" s="33">
        <f t="shared" si="4"/>
        <v>44.2</v>
      </c>
    </row>
    <row r="21" spans="1:19" ht="17.100000000000001" customHeight="1" x14ac:dyDescent="0.3">
      <c r="A21" s="65" t="s">
        <v>26</v>
      </c>
      <c r="B21" s="66"/>
      <c r="C21" s="7">
        <v>10</v>
      </c>
      <c r="D21" s="8">
        <v>1</v>
      </c>
      <c r="E21" s="9">
        <f t="shared" si="0"/>
        <v>11</v>
      </c>
      <c r="F21" s="10">
        <v>29</v>
      </c>
      <c r="G21" s="11"/>
      <c r="H21" s="12">
        <f t="shared" si="1"/>
        <v>29</v>
      </c>
      <c r="I21" s="29">
        <f t="shared" si="2"/>
        <v>2.9</v>
      </c>
      <c r="J21" s="30">
        <f t="shared" si="3"/>
        <v>0</v>
      </c>
      <c r="K21" s="33">
        <f t="shared" si="4"/>
        <v>2.6363636363636362</v>
      </c>
    </row>
    <row r="22" spans="1:19" ht="17.100000000000001" customHeight="1" x14ac:dyDescent="0.3">
      <c r="A22" s="65" t="s">
        <v>27</v>
      </c>
      <c r="B22" s="66"/>
      <c r="C22" s="7">
        <v>10</v>
      </c>
      <c r="D22" s="8">
        <v>1</v>
      </c>
      <c r="E22" s="9">
        <f t="shared" si="0"/>
        <v>11</v>
      </c>
      <c r="F22" s="10">
        <v>93</v>
      </c>
      <c r="G22" s="11">
        <v>1</v>
      </c>
      <c r="H22" s="12">
        <f t="shared" si="1"/>
        <v>94</v>
      </c>
      <c r="I22" s="29">
        <f t="shared" si="2"/>
        <v>9.3000000000000007</v>
      </c>
      <c r="J22" s="30">
        <f t="shared" si="3"/>
        <v>1</v>
      </c>
      <c r="K22" s="33">
        <f t="shared" si="4"/>
        <v>8.545454545454545</v>
      </c>
      <c r="S22" s="20"/>
    </row>
    <row r="23" spans="1:19" ht="17.100000000000001" customHeight="1" x14ac:dyDescent="0.3">
      <c r="A23" s="65" t="s">
        <v>28</v>
      </c>
      <c r="B23" s="66"/>
      <c r="C23" s="7">
        <v>5</v>
      </c>
      <c r="D23" s="8"/>
      <c r="E23" s="9">
        <f t="shared" si="0"/>
        <v>5</v>
      </c>
      <c r="F23" s="10">
        <v>49</v>
      </c>
      <c r="G23" s="11"/>
      <c r="H23" s="12">
        <f t="shared" si="1"/>
        <v>49</v>
      </c>
      <c r="I23" s="29">
        <f t="shared" si="2"/>
        <v>9.8000000000000007</v>
      </c>
      <c r="J23" s="30"/>
      <c r="K23" s="33">
        <f t="shared" si="4"/>
        <v>9.8000000000000007</v>
      </c>
    </row>
    <row r="24" spans="1:19" ht="17.100000000000001" customHeight="1" x14ac:dyDescent="0.3">
      <c r="A24" s="65" t="s">
        <v>29</v>
      </c>
      <c r="B24" s="66"/>
      <c r="C24" s="7">
        <v>3</v>
      </c>
      <c r="D24" s="8"/>
      <c r="E24" s="9">
        <f t="shared" si="0"/>
        <v>3</v>
      </c>
      <c r="F24" s="10">
        <v>21</v>
      </c>
      <c r="G24" s="11"/>
      <c r="H24" s="12">
        <f t="shared" si="1"/>
        <v>21</v>
      </c>
      <c r="I24" s="29">
        <f t="shared" si="2"/>
        <v>7</v>
      </c>
      <c r="J24" s="30"/>
      <c r="K24" s="33">
        <f t="shared" si="4"/>
        <v>7</v>
      </c>
    </row>
    <row r="25" spans="1:19" ht="17.100000000000001" customHeight="1" x14ac:dyDescent="0.3">
      <c r="A25" s="65" t="s">
        <v>31</v>
      </c>
      <c r="B25" s="66"/>
      <c r="C25" s="7">
        <v>10</v>
      </c>
      <c r="D25" s="8">
        <v>1</v>
      </c>
      <c r="E25" s="9">
        <f t="shared" si="0"/>
        <v>11</v>
      </c>
      <c r="F25" s="10">
        <v>86</v>
      </c>
      <c r="G25" s="11">
        <v>1</v>
      </c>
      <c r="H25" s="12">
        <f t="shared" si="1"/>
        <v>87</v>
      </c>
      <c r="I25" s="29">
        <f t="shared" si="2"/>
        <v>8.6</v>
      </c>
      <c r="J25" s="30">
        <f t="shared" si="3"/>
        <v>1</v>
      </c>
      <c r="K25" s="33">
        <f t="shared" si="4"/>
        <v>7.9090909090909092</v>
      </c>
    </row>
    <row r="26" spans="1:19" ht="17.100000000000001" customHeight="1" x14ac:dyDescent="0.3">
      <c r="A26" s="65" t="s">
        <v>32</v>
      </c>
      <c r="B26" s="66"/>
      <c r="C26" s="7">
        <v>5</v>
      </c>
      <c r="D26" s="8">
        <v>1</v>
      </c>
      <c r="E26" s="9">
        <f t="shared" si="0"/>
        <v>6</v>
      </c>
      <c r="F26" s="10">
        <v>46</v>
      </c>
      <c r="G26" s="11">
        <v>1</v>
      </c>
      <c r="H26" s="12">
        <f t="shared" si="1"/>
        <v>47</v>
      </c>
      <c r="I26" s="29">
        <f t="shared" si="2"/>
        <v>9.1999999999999993</v>
      </c>
      <c r="J26" s="30">
        <f t="shared" si="3"/>
        <v>1</v>
      </c>
      <c r="K26" s="33">
        <f t="shared" si="4"/>
        <v>7.833333333333333</v>
      </c>
    </row>
    <row r="27" spans="1:19" ht="17.100000000000001" customHeight="1" x14ac:dyDescent="0.3">
      <c r="A27" s="65" t="s">
        <v>33</v>
      </c>
      <c r="B27" s="66"/>
      <c r="C27" s="7">
        <v>2</v>
      </c>
      <c r="D27" s="8"/>
      <c r="E27" s="9">
        <f t="shared" ref="E27:E28" si="5">SUM(C27:D27)</f>
        <v>2</v>
      </c>
      <c r="F27" s="10">
        <v>13</v>
      </c>
      <c r="G27" s="11"/>
      <c r="H27" s="12">
        <f t="shared" ref="H27:H28" si="6">SUM(F27:G27)</f>
        <v>13</v>
      </c>
      <c r="I27" s="29">
        <f t="shared" ref="I27:I28" si="7">F27/C27</f>
        <v>6.5</v>
      </c>
      <c r="J27" s="30"/>
      <c r="K27" s="33">
        <f t="shared" ref="K27:K28" si="8">H27/E27</f>
        <v>6.5</v>
      </c>
    </row>
    <row r="28" spans="1:19" ht="17.100000000000001" customHeight="1" x14ac:dyDescent="0.3">
      <c r="A28" s="65" t="s">
        <v>34</v>
      </c>
      <c r="B28" s="66"/>
      <c r="C28" s="7">
        <v>5</v>
      </c>
      <c r="D28" s="8">
        <v>2</v>
      </c>
      <c r="E28" s="9">
        <f t="shared" si="5"/>
        <v>7</v>
      </c>
      <c r="F28" s="10">
        <v>50</v>
      </c>
      <c r="G28" s="11">
        <v>1</v>
      </c>
      <c r="H28" s="12">
        <f t="shared" si="6"/>
        <v>51</v>
      </c>
      <c r="I28" s="29">
        <f t="shared" si="7"/>
        <v>10</v>
      </c>
      <c r="J28" s="30">
        <f t="shared" ref="J28" si="9">G28/D28</f>
        <v>0.5</v>
      </c>
      <c r="K28" s="33">
        <f t="shared" si="8"/>
        <v>7.2857142857142856</v>
      </c>
    </row>
    <row r="29" spans="1:19" ht="17.100000000000001" customHeight="1" thickBot="1" x14ac:dyDescent="0.35">
      <c r="A29" s="73" t="s">
        <v>35</v>
      </c>
      <c r="B29" s="74"/>
      <c r="C29" s="34">
        <v>6</v>
      </c>
      <c r="D29" s="35"/>
      <c r="E29" s="36">
        <f t="shared" si="0"/>
        <v>6</v>
      </c>
      <c r="F29" s="37">
        <v>46</v>
      </c>
      <c r="G29" s="38"/>
      <c r="H29" s="39">
        <f t="shared" si="1"/>
        <v>46</v>
      </c>
      <c r="I29" s="40">
        <f t="shared" si="2"/>
        <v>7.666666666666667</v>
      </c>
      <c r="J29" s="41"/>
      <c r="K29" s="42">
        <f t="shared" si="4"/>
        <v>7.666666666666667</v>
      </c>
    </row>
    <row r="30" spans="1:19" ht="17.100000000000001" customHeight="1" thickTop="1" thickBot="1" x14ac:dyDescent="0.35">
      <c r="A30" s="69" t="s">
        <v>12</v>
      </c>
      <c r="B30" s="70"/>
      <c r="C30" s="48">
        <f>SUM(C8:C29)</f>
        <v>182</v>
      </c>
      <c r="D30" s="48">
        <f>SUM(D8:D29)</f>
        <v>18</v>
      </c>
      <c r="E30" s="48">
        <f t="shared" si="0"/>
        <v>200</v>
      </c>
      <c r="F30" s="49">
        <f>SUM(F8:F29)</f>
        <v>2544</v>
      </c>
      <c r="G30" s="49">
        <f>SUM(G8:G29)</f>
        <v>21</v>
      </c>
      <c r="H30" s="49">
        <f>SUM(H8:H29)</f>
        <v>2565</v>
      </c>
      <c r="I30" s="52">
        <f t="shared" si="2"/>
        <v>13.978021978021978</v>
      </c>
      <c r="J30" s="52">
        <f t="shared" si="3"/>
        <v>1.1666666666666667</v>
      </c>
      <c r="K30" s="53">
        <f t="shared" si="4"/>
        <v>12.824999999999999</v>
      </c>
    </row>
    <row r="31" spans="1:19" s="55" customFormat="1" ht="24.75" customHeight="1" thickBot="1" x14ac:dyDescent="0.35">
      <c r="A31" s="63" t="s">
        <v>45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9" ht="17.100000000000001" customHeight="1" x14ac:dyDescent="0.3">
      <c r="A32" s="75" t="s">
        <v>2</v>
      </c>
      <c r="B32" s="76"/>
      <c r="C32" s="59" t="s">
        <v>3</v>
      </c>
      <c r="D32" s="59"/>
      <c r="E32" s="59"/>
      <c r="F32" s="60" t="s">
        <v>4</v>
      </c>
      <c r="G32" s="60"/>
      <c r="H32" s="60"/>
      <c r="I32" s="60" t="s">
        <v>5</v>
      </c>
      <c r="J32" s="61"/>
      <c r="K32" s="62"/>
    </row>
    <row r="33" spans="1:11" ht="17.100000000000001" customHeight="1" thickBot="1" x14ac:dyDescent="0.35">
      <c r="A33" s="77"/>
      <c r="B33" s="78"/>
      <c r="C33" s="44" t="s">
        <v>0</v>
      </c>
      <c r="D33" s="44" t="s">
        <v>1</v>
      </c>
      <c r="E33" s="44" t="s">
        <v>6</v>
      </c>
      <c r="F33" s="44" t="s">
        <v>0</v>
      </c>
      <c r="G33" s="44" t="s">
        <v>1</v>
      </c>
      <c r="H33" s="44" t="s">
        <v>6</v>
      </c>
      <c r="I33" s="45" t="s">
        <v>7</v>
      </c>
      <c r="J33" s="46" t="s">
        <v>8</v>
      </c>
      <c r="K33" s="47" t="s">
        <v>9</v>
      </c>
    </row>
    <row r="34" spans="1:11" ht="17.100000000000001" customHeight="1" thickTop="1" x14ac:dyDescent="0.3">
      <c r="A34" s="71" t="s">
        <v>21</v>
      </c>
      <c r="B34" s="72"/>
      <c r="C34" s="2">
        <v>1</v>
      </c>
      <c r="D34" s="3"/>
      <c r="E34" s="4">
        <f>C34+D34</f>
        <v>1</v>
      </c>
      <c r="F34" s="5">
        <v>8</v>
      </c>
      <c r="G34" s="6"/>
      <c r="H34" s="18">
        <f>SUM(F34:G34)</f>
        <v>8</v>
      </c>
      <c r="I34" s="26">
        <f>F34/C34</f>
        <v>8</v>
      </c>
      <c r="J34" s="27"/>
      <c r="K34" s="28">
        <f>H34/E34</f>
        <v>8</v>
      </c>
    </row>
    <row r="35" spans="1:11" ht="17.100000000000001" customHeight="1" x14ac:dyDescent="0.3">
      <c r="A35" s="65" t="s">
        <v>22</v>
      </c>
      <c r="B35" s="66"/>
      <c r="C35" s="7">
        <v>1</v>
      </c>
      <c r="D35" s="8"/>
      <c r="E35" s="9">
        <f t="shared" ref="E35:E40" si="10">C35+D35</f>
        <v>1</v>
      </c>
      <c r="F35" s="10">
        <v>6</v>
      </c>
      <c r="G35" s="11"/>
      <c r="H35" s="12">
        <f t="shared" ref="H35:H37" si="11">SUM(F35:G35)</f>
        <v>6</v>
      </c>
      <c r="I35" s="29">
        <f t="shared" ref="I35:J40" si="12">F35/C35</f>
        <v>6</v>
      </c>
      <c r="J35" s="30"/>
      <c r="K35" s="31">
        <f t="shared" ref="K35:K40" si="13">H35/E35</f>
        <v>6</v>
      </c>
    </row>
    <row r="36" spans="1:11" ht="17.100000000000001" customHeight="1" x14ac:dyDescent="0.3">
      <c r="A36" s="65" t="s">
        <v>36</v>
      </c>
      <c r="B36" s="66"/>
      <c r="C36" s="7">
        <v>1</v>
      </c>
      <c r="D36" s="8"/>
      <c r="E36" s="9">
        <f t="shared" si="10"/>
        <v>1</v>
      </c>
      <c r="F36" s="10">
        <v>17</v>
      </c>
      <c r="G36" s="11"/>
      <c r="H36" s="12">
        <f t="shared" si="11"/>
        <v>17</v>
      </c>
      <c r="I36" s="29">
        <f t="shared" si="12"/>
        <v>17</v>
      </c>
      <c r="J36" s="30"/>
      <c r="K36" s="31">
        <f t="shared" si="13"/>
        <v>17</v>
      </c>
    </row>
    <row r="37" spans="1:11" ht="17.100000000000001" customHeight="1" x14ac:dyDescent="0.3">
      <c r="A37" s="65" t="s">
        <v>37</v>
      </c>
      <c r="B37" s="66"/>
      <c r="C37" s="7">
        <v>1</v>
      </c>
      <c r="D37" s="8"/>
      <c r="E37" s="9">
        <f t="shared" si="10"/>
        <v>1</v>
      </c>
      <c r="F37" s="10">
        <v>5</v>
      </c>
      <c r="G37" s="11"/>
      <c r="H37" s="12">
        <f t="shared" si="11"/>
        <v>5</v>
      </c>
      <c r="I37" s="29">
        <f t="shared" si="12"/>
        <v>5</v>
      </c>
      <c r="J37" s="30"/>
      <c r="K37" s="31">
        <f t="shared" si="13"/>
        <v>5</v>
      </c>
    </row>
    <row r="38" spans="1:11" ht="17.100000000000001" customHeight="1" x14ac:dyDescent="0.3">
      <c r="A38" s="65" t="s">
        <v>38</v>
      </c>
      <c r="B38" s="66"/>
      <c r="C38" s="7">
        <v>1</v>
      </c>
      <c r="D38" s="8"/>
      <c r="E38" s="9">
        <f t="shared" ref="E38:E39" si="14">C38+D38</f>
        <v>1</v>
      </c>
      <c r="F38" s="10">
        <v>19</v>
      </c>
      <c r="G38" s="11"/>
      <c r="H38" s="12">
        <f t="shared" ref="H38:H39" si="15">SUM(F38:G38)</f>
        <v>19</v>
      </c>
      <c r="I38" s="29">
        <f t="shared" ref="I38:J39" si="16">F38/C38</f>
        <v>19</v>
      </c>
      <c r="J38" s="30"/>
      <c r="K38" s="31">
        <f t="shared" ref="K38:K39" si="17">H38/E38</f>
        <v>19</v>
      </c>
    </row>
    <row r="39" spans="1:11" ht="17.100000000000001" customHeight="1" thickBot="1" x14ac:dyDescent="0.35">
      <c r="A39" s="73" t="s">
        <v>39</v>
      </c>
      <c r="B39" s="74"/>
      <c r="C39" s="34"/>
      <c r="D39" s="35">
        <v>2</v>
      </c>
      <c r="E39" s="19">
        <f t="shared" si="14"/>
        <v>2</v>
      </c>
      <c r="F39" s="37"/>
      <c r="G39" s="38">
        <v>12</v>
      </c>
      <c r="H39" s="25">
        <f t="shared" si="15"/>
        <v>12</v>
      </c>
      <c r="I39" s="40"/>
      <c r="J39" s="41">
        <f t="shared" si="16"/>
        <v>6</v>
      </c>
      <c r="K39" s="43">
        <f t="shared" si="17"/>
        <v>6</v>
      </c>
    </row>
    <row r="40" spans="1:11" ht="18.75" thickTop="1" thickBot="1" x14ac:dyDescent="0.35">
      <c r="A40" s="69" t="s">
        <v>12</v>
      </c>
      <c r="B40" s="70"/>
      <c r="C40" s="48">
        <f>SUM(C34:C39)</f>
        <v>5</v>
      </c>
      <c r="D40" s="48">
        <f>SUM(D34:D39)</f>
        <v>2</v>
      </c>
      <c r="E40" s="48">
        <f t="shared" si="10"/>
        <v>7</v>
      </c>
      <c r="F40" s="49">
        <f>SUM(F34:F39)</f>
        <v>55</v>
      </c>
      <c r="G40" s="49">
        <f>SUM(G34:G39)</f>
        <v>12</v>
      </c>
      <c r="H40" s="49">
        <f>SUM(H34:H39)</f>
        <v>67</v>
      </c>
      <c r="I40" s="50">
        <f t="shared" si="12"/>
        <v>11</v>
      </c>
      <c r="J40" s="50">
        <f t="shared" si="12"/>
        <v>6</v>
      </c>
      <c r="K40" s="51">
        <f t="shared" si="13"/>
        <v>9.5714285714285712</v>
      </c>
    </row>
    <row r="41" spans="1:11" ht="23.25" customHeight="1" x14ac:dyDescent="0.3">
      <c r="A41" s="54" t="s">
        <v>41</v>
      </c>
    </row>
    <row r="42" spans="1:11" x14ac:dyDescent="0.3">
      <c r="A42" s="56" t="s">
        <v>42</v>
      </c>
      <c r="B42" s="57"/>
      <c r="C42" s="57"/>
      <c r="D42" s="57"/>
      <c r="E42" s="57"/>
      <c r="F42" s="55"/>
      <c r="G42" s="55"/>
      <c r="H42" s="55"/>
    </row>
    <row r="43" spans="1:11" x14ac:dyDescent="0.3">
      <c r="A43" s="57" t="s">
        <v>44</v>
      </c>
      <c r="B43" s="57"/>
      <c r="C43" s="57"/>
      <c r="D43" s="57"/>
      <c r="E43" s="57"/>
      <c r="F43" s="55"/>
      <c r="G43" s="55"/>
      <c r="H43" s="55"/>
    </row>
    <row r="44" spans="1:11" x14ac:dyDescent="0.3">
      <c r="A44" s="57" t="s">
        <v>43</v>
      </c>
      <c r="B44" s="57"/>
      <c r="C44" s="57"/>
      <c r="D44" s="57"/>
      <c r="E44" s="57"/>
      <c r="F44" s="55"/>
      <c r="G44" s="55"/>
      <c r="H44" s="55"/>
    </row>
  </sheetData>
  <mergeCells count="40">
    <mergeCell ref="A27:B27"/>
    <mergeCell ref="A28:B28"/>
    <mergeCell ref="A38:B38"/>
    <mergeCell ref="A39:B39"/>
    <mergeCell ref="A24:B24"/>
    <mergeCell ref="A29:B29"/>
    <mergeCell ref="A26:B26"/>
    <mergeCell ref="A25:B25"/>
    <mergeCell ref="A31:K31"/>
    <mergeCell ref="A30:B30"/>
    <mergeCell ref="A32:B33"/>
    <mergeCell ref="C32:E32"/>
    <mergeCell ref="F32:H32"/>
    <mergeCell ref="I32:K32"/>
    <mergeCell ref="A40:B40"/>
    <mergeCell ref="A34:B34"/>
    <mergeCell ref="A35:B35"/>
    <mergeCell ref="A36:B36"/>
    <mergeCell ref="A37:B37"/>
    <mergeCell ref="A14:B14"/>
    <mergeCell ref="A16:B16"/>
    <mergeCell ref="A8:B8"/>
    <mergeCell ref="A10:B10"/>
    <mergeCell ref="A11:B11"/>
    <mergeCell ref="A13:B13"/>
    <mergeCell ref="A9:B9"/>
    <mergeCell ref="A12:B12"/>
    <mergeCell ref="A18:B18"/>
    <mergeCell ref="A19:B19"/>
    <mergeCell ref="A20:B20"/>
    <mergeCell ref="A23:B23"/>
    <mergeCell ref="A15:B15"/>
    <mergeCell ref="A17:B17"/>
    <mergeCell ref="A21:B21"/>
    <mergeCell ref="A22:B22"/>
    <mergeCell ref="A4:J4"/>
    <mergeCell ref="C6:E6"/>
    <mergeCell ref="F6:H6"/>
    <mergeCell ref="I6:K6"/>
    <mergeCell ref="A5:K5"/>
  </mergeCells>
  <phoneticPr fontId="1" type="noConversion"/>
  <pageMargins left="0.59055118110236227" right="0.55118110236220474" top="0.59055118110236227" bottom="0.23622047244094491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중등접수현황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이동규</cp:lastModifiedBy>
  <cp:lastPrinted>2016-11-15T01:34:19Z</cp:lastPrinted>
  <dcterms:created xsi:type="dcterms:W3CDTF">2012-10-07T04:40:15Z</dcterms:created>
  <dcterms:modified xsi:type="dcterms:W3CDTF">2016-11-16T00:13:32Z</dcterms:modified>
</cp:coreProperties>
</file>