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8315" windowHeight="10800"/>
  </bookViews>
  <sheets>
    <sheet name="공립" sheetId="6" r:id="rId1"/>
    <sheet name="사립" sheetId="7" r:id="rId2"/>
    <sheet name="Sheet3" sheetId="3" r:id="rId3"/>
  </sheets>
  <definedNames>
    <definedName name="_xlnm.Print_Area" localSheetId="0">공립!$A$1:$M$40</definedName>
    <definedName name="_xlnm.Print_Area" localSheetId="1">사립!$A$1:$E$52</definedName>
    <definedName name="_xlnm.Print_Titles" localSheetId="1">사립!$3:$3</definedName>
  </definedNames>
  <calcPr calcId="145621"/>
</workbook>
</file>

<file path=xl/calcChain.xml><?xml version="1.0" encoding="utf-8"?>
<calcChain xmlns="http://schemas.openxmlformats.org/spreadsheetml/2006/main">
  <c r="B39" i="6" l="1"/>
  <c r="C39" i="6"/>
  <c r="K39" i="6" s="1"/>
  <c r="D39" i="6"/>
  <c r="L39" i="6" s="1"/>
  <c r="F39" i="6"/>
  <c r="G39" i="6"/>
  <c r="H39" i="6"/>
  <c r="J39" i="6" l="1"/>
  <c r="I39" i="6"/>
  <c r="A2" i="7"/>
  <c r="E6" i="7" l="1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J32" i="6" l="1"/>
  <c r="K32" i="6"/>
  <c r="L32" i="6"/>
  <c r="J33" i="6"/>
  <c r="K33" i="6"/>
  <c r="L33" i="6"/>
  <c r="J34" i="6"/>
  <c r="K34" i="6"/>
  <c r="L34" i="6"/>
  <c r="J35" i="6"/>
  <c r="K35" i="6"/>
  <c r="L35" i="6"/>
  <c r="J36" i="6"/>
  <c r="K36" i="6"/>
  <c r="L36" i="6"/>
  <c r="J37" i="6"/>
  <c r="K37" i="6"/>
  <c r="L37" i="6"/>
  <c r="J38" i="6"/>
  <c r="K38" i="6"/>
  <c r="L38" i="6"/>
  <c r="I32" i="6"/>
  <c r="I33" i="6"/>
  <c r="I34" i="6"/>
  <c r="I35" i="6"/>
  <c r="I36" i="6"/>
  <c r="I37" i="6"/>
  <c r="I38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M38" i="6" l="1"/>
  <c r="M34" i="6"/>
  <c r="M35" i="6"/>
  <c r="M37" i="6"/>
  <c r="M33" i="6"/>
  <c r="M36" i="6"/>
  <c r="M32" i="6"/>
  <c r="J7" i="6"/>
  <c r="K7" i="6"/>
  <c r="L7" i="6"/>
  <c r="J8" i="6"/>
  <c r="K8" i="6"/>
  <c r="L8" i="6"/>
  <c r="J9" i="6"/>
  <c r="K9" i="6"/>
  <c r="L9" i="6"/>
  <c r="J10" i="6"/>
  <c r="K10" i="6"/>
  <c r="L10" i="6"/>
  <c r="J11" i="6"/>
  <c r="K11" i="6"/>
  <c r="L11" i="6"/>
  <c r="J12" i="6"/>
  <c r="K12" i="6"/>
  <c r="L12" i="6"/>
  <c r="J13" i="6"/>
  <c r="K13" i="6"/>
  <c r="L13" i="6"/>
  <c r="J14" i="6"/>
  <c r="K14" i="6"/>
  <c r="L14" i="6"/>
  <c r="J15" i="6"/>
  <c r="K15" i="6"/>
  <c r="L15" i="6"/>
  <c r="J16" i="6"/>
  <c r="K16" i="6"/>
  <c r="L16" i="6"/>
  <c r="J17" i="6"/>
  <c r="K17" i="6"/>
  <c r="L17" i="6"/>
  <c r="J18" i="6"/>
  <c r="K18" i="6"/>
  <c r="L18" i="6"/>
  <c r="J19" i="6"/>
  <c r="K19" i="6"/>
  <c r="L19" i="6"/>
  <c r="J20" i="6"/>
  <c r="K20" i="6"/>
  <c r="L20" i="6"/>
  <c r="J21" i="6"/>
  <c r="K21" i="6"/>
  <c r="L21" i="6"/>
  <c r="J22" i="6"/>
  <c r="K22" i="6"/>
  <c r="L22" i="6"/>
  <c r="J23" i="6"/>
  <c r="K23" i="6"/>
  <c r="L23" i="6"/>
  <c r="J24" i="6"/>
  <c r="K24" i="6"/>
  <c r="L24" i="6"/>
  <c r="J25" i="6"/>
  <c r="K25" i="6"/>
  <c r="L25" i="6"/>
  <c r="J26" i="6"/>
  <c r="K26" i="6"/>
  <c r="L26" i="6"/>
  <c r="J27" i="6"/>
  <c r="K27" i="6"/>
  <c r="L27" i="6"/>
  <c r="J28" i="6"/>
  <c r="K28" i="6"/>
  <c r="L28" i="6"/>
  <c r="J29" i="6"/>
  <c r="K29" i="6"/>
  <c r="L29" i="6"/>
  <c r="J30" i="6"/>
  <c r="K30" i="6"/>
  <c r="L30" i="6"/>
  <c r="J31" i="6"/>
  <c r="K31" i="6"/>
  <c r="L31" i="6"/>
  <c r="K6" i="6"/>
  <c r="L6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D50" i="7" l="1"/>
  <c r="C50" i="7"/>
  <c r="E49" i="7"/>
  <c r="E48" i="7"/>
  <c r="E47" i="7"/>
  <c r="E46" i="7"/>
  <c r="E5" i="7"/>
  <c r="E4" i="7"/>
  <c r="E50" i="7" l="1"/>
  <c r="J6" i="6" l="1"/>
  <c r="M31" i="6"/>
  <c r="M30" i="6"/>
  <c r="M29" i="6"/>
  <c r="M28" i="6"/>
  <c r="M27" i="6"/>
  <c r="M26" i="6"/>
  <c r="M25" i="6"/>
  <c r="M24" i="6"/>
  <c r="M23" i="6"/>
  <c r="M22" i="6"/>
  <c r="M21" i="6"/>
  <c r="E20" i="6"/>
  <c r="M20" i="6" s="1"/>
  <c r="E19" i="6"/>
  <c r="M19" i="6" s="1"/>
  <c r="E18" i="6"/>
  <c r="M18" i="6" s="1"/>
  <c r="E17" i="6"/>
  <c r="M17" i="6" s="1"/>
  <c r="E16" i="6"/>
  <c r="M16" i="6" s="1"/>
  <c r="E15" i="6"/>
  <c r="M15" i="6" s="1"/>
  <c r="E14" i="6"/>
  <c r="M14" i="6" s="1"/>
  <c r="E13" i="6"/>
  <c r="M13" i="6" s="1"/>
  <c r="E12" i="6"/>
  <c r="M12" i="6" s="1"/>
  <c r="E11" i="6"/>
  <c r="M11" i="6" s="1"/>
  <c r="E10" i="6"/>
  <c r="M10" i="6" s="1"/>
  <c r="E9" i="6"/>
  <c r="M9" i="6" s="1"/>
  <c r="E8" i="6"/>
  <c r="M8" i="6" s="1"/>
  <c r="I7" i="6"/>
  <c r="E7" i="6"/>
  <c r="I6" i="6"/>
  <c r="E6" i="6"/>
  <c r="E39" i="6" l="1"/>
  <c r="M7" i="6"/>
  <c r="M6" i="6"/>
  <c r="M39" i="6" l="1"/>
</calcChain>
</file>

<file path=xl/sharedStrings.xml><?xml version="1.0" encoding="utf-8"?>
<sst xmlns="http://schemas.openxmlformats.org/spreadsheetml/2006/main" count="125" uniqueCount="88">
  <si>
    <t>과 목</t>
  </si>
  <si>
    <t>선발인원</t>
  </si>
  <si>
    <t>지원인원</t>
  </si>
  <si>
    <t>경쟁률</t>
  </si>
  <si>
    <t>일반</t>
  </si>
  <si>
    <t>장애</t>
  </si>
  <si>
    <t>합계</t>
  </si>
  <si>
    <t>일반사회</t>
  </si>
  <si>
    <t>생물</t>
  </si>
  <si>
    <t>전문상담</t>
  </si>
  <si>
    <t>수학</t>
  </si>
  <si>
    <t>기술</t>
  </si>
  <si>
    <t>보건</t>
  </si>
  <si>
    <t>지구과학</t>
  </si>
  <si>
    <t>가정</t>
  </si>
  <si>
    <t>체육</t>
  </si>
  <si>
    <t>식품가공</t>
  </si>
  <si>
    <t>국어</t>
  </si>
  <si>
    <t>미술</t>
  </si>
  <si>
    <t>화학</t>
  </si>
  <si>
    <t>음악</t>
  </si>
  <si>
    <t>상업정보</t>
  </si>
  <si>
    <t>지리</t>
  </si>
  <si>
    <t>물리</t>
  </si>
  <si>
    <t>영어</t>
  </si>
  <si>
    <t>역사</t>
  </si>
  <si>
    <t>영양</t>
  </si>
  <si>
    <t>특수(중등)</t>
  </si>
  <si>
    <t>지역
제한</t>
    <phoneticPr fontId="2" type="noConversion"/>
  </si>
  <si>
    <t>건설</t>
  </si>
  <si>
    <t>조리</t>
  </si>
  <si>
    <t>법  인  명</t>
    <phoneticPr fontId="2" type="noConversion"/>
  </si>
  <si>
    <t>과    목</t>
    <phoneticPr fontId="2" type="noConversion"/>
  </si>
  <si>
    <t>일본어</t>
  </si>
  <si>
    <t>중국어</t>
  </si>
  <si>
    <t>한문</t>
  </si>
  <si>
    <t>사서</t>
  </si>
  <si>
    <t>수학</t>
    <phoneticPr fontId="2" type="noConversion"/>
  </si>
  <si>
    <t>체육</t>
    <phoneticPr fontId="2" type="noConversion"/>
  </si>
  <si>
    <t>영어</t>
    <phoneticPr fontId="2" type="noConversion"/>
  </si>
  <si>
    <t>국어</t>
    <phoneticPr fontId="2" type="noConversion"/>
  </si>
  <si>
    <t>가정</t>
    <phoneticPr fontId="2" type="noConversion"/>
  </si>
  <si>
    <t>물리</t>
    <phoneticPr fontId="2" type="noConversion"/>
  </si>
  <si>
    <t>보건</t>
    <phoneticPr fontId="2" type="noConversion"/>
  </si>
  <si>
    <t>일반사회</t>
    <phoneticPr fontId="2" type="noConversion"/>
  </si>
  <si>
    <t>지구과학</t>
    <phoneticPr fontId="2" type="noConversion"/>
  </si>
  <si>
    <t>미술</t>
    <phoneticPr fontId="2" type="noConversion"/>
  </si>
  <si>
    <t>일반사회</t>
    <phoneticPr fontId="2" type="noConversion"/>
  </si>
  <si>
    <t>중국어</t>
    <phoneticPr fontId="2" type="noConversion"/>
  </si>
  <si>
    <t>상업정보</t>
    <phoneticPr fontId="2" type="noConversion"/>
  </si>
  <si>
    <t>상업정보</t>
    <phoneticPr fontId="2" type="noConversion"/>
  </si>
  <si>
    <t>화학</t>
    <phoneticPr fontId="2" type="noConversion"/>
  </si>
  <si>
    <t>지리</t>
    <phoneticPr fontId="2" type="noConversion"/>
  </si>
  <si>
    <t>지구과학</t>
    <phoneticPr fontId="2" type="noConversion"/>
  </si>
  <si>
    <t>생물</t>
    <phoneticPr fontId="2" type="noConversion"/>
  </si>
  <si>
    <t>도덕윤리</t>
    <phoneticPr fontId="2" type="noConversion"/>
  </si>
  <si>
    <t>역사</t>
    <phoneticPr fontId="2" type="noConversion"/>
  </si>
  <si>
    <t>일반사회</t>
    <phoneticPr fontId="2" type="noConversion"/>
  </si>
  <si>
    <t>금성학원
(금성여고)</t>
    <phoneticPr fontId="2" type="noConversion"/>
  </si>
  <si>
    <t>예성학원
(공주정보고)</t>
    <phoneticPr fontId="2" type="noConversion"/>
  </si>
  <si>
    <t>대지학원
(대철중)</t>
    <phoneticPr fontId="2" type="noConversion"/>
  </si>
  <si>
    <t>동강학원
(동강중)</t>
    <phoneticPr fontId="2" type="noConversion"/>
  </si>
  <si>
    <t>서령학원
(서령고)</t>
    <phoneticPr fontId="2" type="noConversion"/>
  </si>
  <si>
    <t>정민학원
(서야고)</t>
    <phoneticPr fontId="2" type="noConversion"/>
  </si>
  <si>
    <t>문화학원
(신평고)</t>
    <phoneticPr fontId="2" type="noConversion"/>
  </si>
  <si>
    <t>한올학원
(온양한올고)</t>
    <phoneticPr fontId="2" type="noConversion"/>
  </si>
  <si>
    <t>천광학원
(천안여상)</t>
    <phoneticPr fontId="2" type="noConversion"/>
  </si>
  <si>
    <t>해석학원
(판교중)</t>
    <phoneticPr fontId="2" type="noConversion"/>
  </si>
  <si>
    <t>백제학원
(백제중)</t>
    <phoneticPr fontId="2" type="noConversion"/>
  </si>
  <si>
    <t>예덕학원
(예산고)</t>
    <phoneticPr fontId="2" type="noConversion"/>
  </si>
  <si>
    <t>창호학원
(서일중)</t>
    <phoneticPr fontId="2" type="noConversion"/>
  </si>
  <si>
    <t>성인학원
(외산중)</t>
    <phoneticPr fontId="2" type="noConversion"/>
  </si>
  <si>
    <t>기계·금속</t>
    <phoneticPr fontId="2" type="noConversion"/>
  </si>
  <si>
    <t>도덕·윤리</t>
    <phoneticPr fontId="2" type="noConversion"/>
  </si>
  <si>
    <t>식물자원·조경</t>
    <phoneticPr fontId="2" type="noConversion"/>
  </si>
  <si>
    <t>전기·전자·통신</t>
    <phoneticPr fontId="2" type="noConversion"/>
  </si>
  <si>
    <t>정보·컴퓨터</t>
    <phoneticPr fontId="2" type="noConversion"/>
  </si>
  <si>
    <t>화공·섬유</t>
    <phoneticPr fontId="2" type="noConversion"/>
  </si>
  <si>
    <t>천일학원
(천성중, 천안상고)</t>
    <phoneticPr fontId="2" type="noConversion"/>
  </si>
  <si>
    <t>명휘학원
(호서중·고)</t>
    <phoneticPr fontId="2" type="noConversion"/>
  </si>
  <si>
    <t>인동학원
(송악중·고)</t>
    <phoneticPr fontId="2" type="noConversion"/>
  </si>
  <si>
    <t>아산학원
(아산중·고)</t>
    <phoneticPr fontId="2" type="noConversion"/>
  </si>
  <si>
    <t>세신학원
(대산중)</t>
    <phoneticPr fontId="2" type="noConversion"/>
  </si>
  <si>
    <r>
      <t xml:space="preserve">2017학년도 충청남도 공립 중등교사 임용시험 
</t>
    </r>
    <r>
      <rPr>
        <b/>
        <sz val="24"/>
        <color theme="1"/>
        <rFont val="맑은 고딕"/>
        <family val="3"/>
        <charset val="129"/>
        <scheme val="minor"/>
      </rPr>
      <t>응시원서 접수현황 (최종)</t>
    </r>
    <phoneticPr fontId="2" type="noConversion"/>
  </si>
  <si>
    <r>
      <t xml:space="preserve">2017학년도 충청남도 사립 중등교사 임용시험 위탁 
</t>
    </r>
    <r>
      <rPr>
        <b/>
        <sz val="24"/>
        <color theme="1"/>
        <rFont val="맑은 고딕"/>
        <family val="3"/>
        <charset val="129"/>
        <scheme val="minor"/>
      </rPr>
      <t>응시원서 접수현황 (최종)</t>
    </r>
    <phoneticPr fontId="2" type="noConversion"/>
  </si>
  <si>
    <t>19법인 17과목</t>
    <phoneticPr fontId="2" type="noConversion"/>
  </si>
  <si>
    <t>합        계</t>
    <phoneticPr fontId="2" type="noConversion"/>
  </si>
  <si>
    <t>ㅇ 2016.11.14(월) 18:00 기준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</si>
</sst>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 "/>
    <numFmt numFmtId="177" formatCode="0;0;&quot;&quot;"/>
    <numFmt numFmtId="178" formatCode="#,##0.0;[Red]\-#,##0.0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1"/>
      <color rgb="FF000000"/>
      <name val="HY울릉도M"/>
      <family val="1"/>
      <charset val="129"/>
    </font>
    <font>
      <sz val="11"/>
      <color rgb="FF000000"/>
      <name val="HY울릉도M"/>
      <family val="1"/>
      <charset val="129"/>
    </font>
    <font>
      <b/>
      <sz val="11"/>
      <color theme="1"/>
      <name val="HY신명조"/>
      <family val="1"/>
      <charset val="129"/>
    </font>
    <font>
      <b/>
      <sz val="24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5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38" fontId="1" fillId="0" borderId="1" xfId="0" applyNumberFormat="1" applyFont="1" applyBorder="1" applyAlignment="1">
      <alignment vertical="center" shrinkToFit="1"/>
    </xf>
    <xf numFmtId="38" fontId="9" fillId="6" borderId="1" xfId="0" applyNumberFormat="1" applyFont="1" applyFill="1" applyBorder="1" applyAlignment="1">
      <alignment vertical="center" shrinkToFit="1"/>
    </xf>
    <xf numFmtId="178" fontId="1" fillId="0" borderId="1" xfId="0" applyNumberFormat="1" applyFont="1" applyBorder="1" applyAlignment="1">
      <alignment vertical="center" shrinkToFit="1"/>
    </xf>
    <xf numFmtId="178" fontId="1" fillId="0" borderId="6" xfId="0" applyNumberFormat="1" applyFont="1" applyBorder="1" applyAlignment="1">
      <alignment vertical="center" shrinkToFit="1"/>
    </xf>
    <xf numFmtId="0" fontId="5" fillId="4" borderId="11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38" fontId="1" fillId="2" borderId="14" xfId="0" applyNumberFormat="1" applyFont="1" applyFill="1" applyBorder="1" applyAlignment="1">
      <alignment vertical="center" shrinkToFit="1"/>
    </xf>
    <xf numFmtId="38" fontId="8" fillId="2" borderId="14" xfId="0" applyNumberFormat="1" applyFont="1" applyFill="1" applyBorder="1" applyAlignment="1">
      <alignment vertical="center" shrinkToFit="1"/>
    </xf>
    <xf numFmtId="178" fontId="5" fillId="2" borderId="14" xfId="0" applyNumberFormat="1" applyFont="1" applyFill="1" applyBorder="1" applyAlignment="1">
      <alignment vertical="center" shrinkToFit="1"/>
    </xf>
    <xf numFmtId="178" fontId="5" fillId="2" borderId="15" xfId="0" applyNumberFormat="1" applyFont="1" applyFill="1" applyBorder="1" applyAlignment="1">
      <alignment vertical="center" shrinkToFit="1"/>
    </xf>
    <xf numFmtId="38" fontId="1" fillId="0" borderId="3" xfId="0" applyNumberFormat="1" applyFont="1" applyBorder="1" applyAlignment="1">
      <alignment vertical="center" shrinkToFit="1"/>
    </xf>
    <xf numFmtId="38" fontId="9" fillId="6" borderId="3" xfId="0" applyNumberFormat="1" applyFont="1" applyFill="1" applyBorder="1" applyAlignment="1">
      <alignment vertical="center" shrinkToFit="1"/>
    </xf>
    <xf numFmtId="178" fontId="1" fillId="0" borderId="3" xfId="0" applyNumberFormat="1" applyFont="1" applyBorder="1" applyAlignment="1">
      <alignment vertical="center" shrinkToFit="1"/>
    </xf>
    <xf numFmtId="178" fontId="1" fillId="0" borderId="4" xfId="0" applyNumberFormat="1" applyFont="1" applyBorder="1" applyAlignment="1">
      <alignment vertical="center" shrinkToFit="1"/>
    </xf>
    <xf numFmtId="38" fontId="1" fillId="0" borderId="8" xfId="0" applyNumberFormat="1" applyFont="1" applyBorder="1" applyAlignment="1">
      <alignment vertical="center" shrinkToFit="1"/>
    </xf>
    <xf numFmtId="38" fontId="9" fillId="6" borderId="8" xfId="0" applyNumberFormat="1" applyFont="1" applyFill="1" applyBorder="1" applyAlignment="1">
      <alignment vertical="center" shrinkToFit="1"/>
    </xf>
    <xf numFmtId="178" fontId="1" fillId="0" borderId="8" xfId="0" applyNumberFormat="1" applyFont="1" applyBorder="1" applyAlignment="1">
      <alignment vertical="center" shrinkToFit="1"/>
    </xf>
    <xf numFmtId="178" fontId="1" fillId="0" borderId="9" xfId="0" applyNumberFormat="1" applyFont="1" applyBorder="1" applyAlignment="1">
      <alignment vertical="center" shrinkToFit="1"/>
    </xf>
    <xf numFmtId="0" fontId="1" fillId="0" borderId="1" xfId="0" applyFont="1" applyBorder="1" applyAlignment="1">
      <alignment horizontal="distributed" vertical="center" shrinkToFit="1"/>
    </xf>
    <xf numFmtId="0" fontId="6" fillId="0" borderId="5" xfId="0" applyFont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distributed" vertical="center" shrinkToFit="1"/>
    </xf>
    <xf numFmtId="0" fontId="6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distributed" vertical="center" shrinkToFit="1"/>
    </xf>
    <xf numFmtId="0" fontId="10" fillId="0" borderId="0" xfId="0" applyFont="1">
      <alignment vertical="center"/>
    </xf>
    <xf numFmtId="0" fontId="5" fillId="5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3" borderId="22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horizontal="center" vertical="center" wrapText="1"/>
    </xf>
    <xf numFmtId="176" fontId="1" fillId="0" borderId="24" xfId="0" applyNumberFormat="1" applyFont="1" applyBorder="1" applyAlignment="1">
      <alignment vertical="center" shrinkToFit="1"/>
    </xf>
    <xf numFmtId="176" fontId="1" fillId="0" borderId="25" xfId="0" applyNumberFormat="1" applyFont="1" applyBorder="1" applyAlignment="1">
      <alignment vertical="center" shrinkToFit="1"/>
    </xf>
    <xf numFmtId="176" fontId="1" fillId="0" borderId="26" xfId="0" applyNumberFormat="1" applyFont="1" applyBorder="1" applyAlignment="1">
      <alignment vertical="center" shrinkToFit="1"/>
    </xf>
    <xf numFmtId="176" fontId="5" fillId="3" borderId="27" xfId="0" applyNumberFormat="1" applyFont="1" applyFill="1" applyBorder="1" applyAlignment="1">
      <alignment vertical="center" shrinkToFit="1"/>
    </xf>
    <xf numFmtId="0" fontId="8" fillId="6" borderId="17" xfId="0" applyFont="1" applyFill="1" applyBorder="1" applyAlignment="1">
      <alignment horizontal="center" vertical="center" wrapText="1"/>
    </xf>
    <xf numFmtId="177" fontId="9" fillId="6" borderId="3" xfId="0" applyNumberFormat="1" applyFont="1" applyFill="1" applyBorder="1" applyAlignment="1">
      <alignment horizontal="right" vertical="center" wrapText="1"/>
    </xf>
    <xf numFmtId="177" fontId="9" fillId="6" borderId="1" xfId="0" applyNumberFormat="1" applyFont="1" applyFill="1" applyBorder="1" applyAlignment="1">
      <alignment horizontal="right" vertical="center" wrapText="1"/>
    </xf>
    <xf numFmtId="177" fontId="9" fillId="6" borderId="8" xfId="0" applyNumberFormat="1" applyFont="1" applyFill="1" applyBorder="1" applyAlignment="1">
      <alignment horizontal="right" vertical="center" wrapText="1"/>
    </xf>
    <xf numFmtId="0" fontId="8" fillId="3" borderId="1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38" fontId="4" fillId="0" borderId="0" xfId="0" applyNumberFormat="1" applyFont="1">
      <alignment vertical="center"/>
    </xf>
    <xf numFmtId="0" fontId="1" fillId="3" borderId="29" xfId="0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5" fillId="4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178" fontId="1" fillId="0" borderId="31" xfId="0" applyNumberFormat="1" applyFont="1" applyBorder="1" applyAlignment="1">
      <alignment vertical="center" shrinkToFit="1"/>
    </xf>
    <xf numFmtId="178" fontId="1" fillId="7" borderId="33" xfId="0" applyNumberFormat="1" applyFont="1" applyFill="1" applyBorder="1" applyAlignment="1">
      <alignment vertical="center" shrinkToFit="1"/>
    </xf>
    <xf numFmtId="178" fontId="1" fillId="7" borderId="34" xfId="0" applyNumberFormat="1" applyFont="1" applyFill="1" applyBorder="1" applyAlignment="1">
      <alignment vertical="center" shrinkToFit="1"/>
    </xf>
    <xf numFmtId="178" fontId="5" fillId="2" borderId="30" xfId="0" applyNumberFormat="1" applyFont="1" applyFill="1" applyBorder="1" applyAlignment="1">
      <alignment vertical="center" shrinkToFi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38" fontId="9" fillId="6" borderId="2" xfId="0" applyNumberFormat="1" applyFont="1" applyFill="1" applyBorder="1" applyAlignment="1">
      <alignment vertical="center" shrinkToFit="1"/>
    </xf>
    <xf numFmtId="38" fontId="9" fillId="6" borderId="4" xfId="0" applyNumberFormat="1" applyFont="1" applyFill="1" applyBorder="1" applyAlignment="1">
      <alignment vertical="center" shrinkToFit="1"/>
    </xf>
    <xf numFmtId="38" fontId="9" fillId="6" borderId="5" xfId="0" applyNumberFormat="1" applyFont="1" applyFill="1" applyBorder="1" applyAlignment="1">
      <alignment vertical="center" shrinkToFit="1"/>
    </xf>
    <xf numFmtId="38" fontId="9" fillId="6" borderId="6" xfId="0" applyNumberFormat="1" applyFont="1" applyFill="1" applyBorder="1" applyAlignment="1">
      <alignment vertical="center" shrinkToFit="1"/>
    </xf>
    <xf numFmtId="38" fontId="9" fillId="6" borderId="5" xfId="0" applyNumberFormat="1" applyFont="1" applyFill="1" applyBorder="1" applyAlignment="1">
      <alignment horizontal="right" vertical="center" shrinkToFit="1"/>
    </xf>
    <xf numFmtId="38" fontId="9" fillId="6" borderId="7" xfId="0" applyNumberFormat="1" applyFont="1" applyFill="1" applyBorder="1" applyAlignment="1">
      <alignment vertical="center" shrinkToFit="1"/>
    </xf>
    <xf numFmtId="38" fontId="9" fillId="6" borderId="9" xfId="0" applyNumberFormat="1" applyFont="1" applyFill="1" applyBorder="1" applyAlignment="1">
      <alignment vertical="center" shrinkToFit="1"/>
    </xf>
    <xf numFmtId="38" fontId="8" fillId="2" borderId="13" xfId="0" applyNumberFormat="1" applyFont="1" applyFill="1" applyBorder="1" applyAlignment="1">
      <alignment vertical="center" shrinkToFit="1"/>
    </xf>
    <xf numFmtId="38" fontId="8" fillId="2" borderId="15" xfId="0" applyNumberFormat="1" applyFont="1" applyFill="1" applyBorder="1" applyAlignment="1">
      <alignment vertical="center" shrinkToFi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distributed" vertical="center" shrinkToFit="1"/>
    </xf>
    <xf numFmtId="0" fontId="1" fillId="0" borderId="37" xfId="0" applyFont="1" applyBorder="1" applyAlignment="1">
      <alignment horizontal="distributed" vertical="center" shrinkToFit="1"/>
    </xf>
    <xf numFmtId="0" fontId="1" fillId="0" borderId="38" xfId="0" applyFont="1" applyBorder="1" applyAlignment="1">
      <alignment horizontal="distributed" vertical="center" shrinkToFit="1"/>
    </xf>
    <xf numFmtId="0" fontId="5" fillId="2" borderId="39" xfId="0" applyFont="1" applyFill="1" applyBorder="1" applyAlignment="1">
      <alignment horizontal="distributed" vertical="center"/>
    </xf>
    <xf numFmtId="38" fontId="1" fillId="0" borderId="2" xfId="0" applyNumberFormat="1" applyFont="1" applyBorder="1" applyAlignment="1">
      <alignment vertical="center" shrinkToFit="1"/>
    </xf>
    <xf numFmtId="38" fontId="1" fillId="0" borderId="4" xfId="0" applyNumberFormat="1" applyFont="1" applyBorder="1" applyAlignment="1">
      <alignment vertical="center" shrinkToFit="1"/>
    </xf>
    <xf numFmtId="38" fontId="1" fillId="0" borderId="5" xfId="0" applyNumberFormat="1" applyFont="1" applyBorder="1" applyAlignment="1">
      <alignment vertical="center" shrinkToFit="1"/>
    </xf>
    <xf numFmtId="38" fontId="1" fillId="0" borderId="6" xfId="0" applyNumberFormat="1" applyFont="1" applyBorder="1" applyAlignment="1">
      <alignment vertical="center" shrinkToFit="1"/>
    </xf>
    <xf numFmtId="38" fontId="1" fillId="0" borderId="7" xfId="0" applyNumberFormat="1" applyFont="1" applyBorder="1" applyAlignment="1">
      <alignment vertical="center" shrinkToFit="1"/>
    </xf>
    <xf numFmtId="38" fontId="1" fillId="0" borderId="9" xfId="0" applyNumberFormat="1" applyFont="1" applyBorder="1" applyAlignment="1">
      <alignment vertical="center" shrinkToFit="1"/>
    </xf>
    <xf numFmtId="38" fontId="1" fillId="2" borderId="13" xfId="0" applyNumberFormat="1" applyFont="1" applyFill="1" applyBorder="1" applyAlignment="1">
      <alignment vertical="center" shrinkToFit="1"/>
    </xf>
    <xf numFmtId="38" fontId="1" fillId="2" borderId="15" xfId="0" applyNumberFormat="1" applyFont="1" applyFill="1" applyBorder="1" applyAlignment="1">
      <alignment vertical="center" shrinkToFi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="110" zoomScaleNormal="110" workbookViewId="0">
      <pane xSplit="5" ySplit="5" topLeftCell="F14" activePane="bottomRight" state="frozen"/>
      <selection pane="topRight" activeCell="F1" sqref="F1"/>
      <selection pane="bottomLeft" activeCell="A5" sqref="A5"/>
      <selection pane="bottomRight" activeCell="F37" sqref="F37"/>
    </sheetView>
  </sheetViews>
  <sheetFormatPr defaultRowHeight="16.5" x14ac:dyDescent="0.3"/>
  <cols>
    <col min="1" max="1" width="14.5" customWidth="1"/>
    <col min="2" max="9" width="5.625" customWidth="1"/>
    <col min="10" max="13" width="6.625" customWidth="1"/>
  </cols>
  <sheetData>
    <row r="1" spans="1:13" ht="54.75" customHeight="1" x14ac:dyDescent="0.3">
      <c r="A1" s="54" t="s">
        <v>83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s="1" customFormat="1" ht="7.5" customHeight="1" x14ac:dyDescent="0.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15" customHeight="1" x14ac:dyDescent="0.3">
      <c r="A3" s="2" t="s">
        <v>87</v>
      </c>
    </row>
    <row r="4" spans="1:13" ht="18.75" customHeight="1" x14ac:dyDescent="0.3">
      <c r="A4" s="81" t="s">
        <v>32</v>
      </c>
      <c r="B4" s="55" t="s">
        <v>1</v>
      </c>
      <c r="C4" s="56"/>
      <c r="D4" s="56"/>
      <c r="E4" s="58"/>
      <c r="F4" s="68" t="s">
        <v>2</v>
      </c>
      <c r="G4" s="57"/>
      <c r="H4" s="57"/>
      <c r="I4" s="69"/>
      <c r="J4" s="62" t="s">
        <v>3</v>
      </c>
      <c r="K4" s="56"/>
      <c r="L4" s="56"/>
      <c r="M4" s="58"/>
    </row>
    <row r="5" spans="1:13" ht="31.5" customHeight="1" x14ac:dyDescent="0.3">
      <c r="A5" s="82"/>
      <c r="B5" s="53" t="s">
        <v>4</v>
      </c>
      <c r="C5" s="9" t="s">
        <v>28</v>
      </c>
      <c r="D5" s="9" t="s">
        <v>5</v>
      </c>
      <c r="E5" s="11" t="s">
        <v>6</v>
      </c>
      <c r="F5" s="70" t="s">
        <v>4</v>
      </c>
      <c r="G5" s="10" t="s">
        <v>28</v>
      </c>
      <c r="H5" s="10" t="s">
        <v>5</v>
      </c>
      <c r="I5" s="71" t="s">
        <v>6</v>
      </c>
      <c r="J5" s="63" t="s">
        <v>4</v>
      </c>
      <c r="K5" s="9" t="s">
        <v>28</v>
      </c>
      <c r="L5" s="9" t="s">
        <v>5</v>
      </c>
      <c r="M5" s="11" t="s">
        <v>6</v>
      </c>
    </row>
    <row r="6" spans="1:13" ht="15.75" customHeight="1" x14ac:dyDescent="0.3">
      <c r="A6" s="83" t="s">
        <v>14</v>
      </c>
      <c r="B6" s="87">
        <v>3</v>
      </c>
      <c r="C6" s="16"/>
      <c r="D6" s="16"/>
      <c r="E6" s="88">
        <f>SUM(B6:D6)</f>
        <v>3</v>
      </c>
      <c r="F6" s="72">
        <v>27</v>
      </c>
      <c r="G6" s="17"/>
      <c r="H6" s="17"/>
      <c r="I6" s="73">
        <f>SUM(F6:H6)</f>
        <v>27</v>
      </c>
      <c r="J6" s="64">
        <f>IF(B6=0,"",F6/B6)</f>
        <v>9</v>
      </c>
      <c r="K6" s="18" t="str">
        <f t="shared" ref="K6:L6" si="0">IF(C6=0,"",G6/C6)</f>
        <v/>
      </c>
      <c r="L6" s="18" t="str">
        <f t="shared" si="0"/>
        <v/>
      </c>
      <c r="M6" s="19">
        <f>IF(E6=0,"",I6/E6)</f>
        <v>9</v>
      </c>
    </row>
    <row r="7" spans="1:13" ht="15.75" customHeight="1" x14ac:dyDescent="0.3">
      <c r="A7" s="84" t="s">
        <v>29</v>
      </c>
      <c r="B7" s="89">
        <v>2</v>
      </c>
      <c r="C7" s="5"/>
      <c r="D7" s="5"/>
      <c r="E7" s="90">
        <f t="shared" ref="E7:E38" si="1">SUM(B7:D7)</f>
        <v>2</v>
      </c>
      <c r="F7" s="74">
        <v>9</v>
      </c>
      <c r="G7" s="6"/>
      <c r="H7" s="6"/>
      <c r="I7" s="75">
        <f t="shared" ref="I7:I39" si="2">SUM(F7:H7)</f>
        <v>9</v>
      </c>
      <c r="J7" s="65">
        <f t="shared" ref="J7:J31" si="3">IF(B7=0,"",F7/B7)</f>
        <v>4.5</v>
      </c>
      <c r="K7" s="7" t="str">
        <f t="shared" ref="K7:K31" si="4">IF(C7=0,"",G7/C7)</f>
        <v/>
      </c>
      <c r="L7" s="7" t="str">
        <f t="shared" ref="L7:L31" si="5">IF(D7=0,"",H7/D7)</f>
        <v/>
      </c>
      <c r="M7" s="8">
        <f t="shared" ref="M7:M39" si="6">IF(E7=0,"",I7/E7)</f>
        <v>4.5</v>
      </c>
    </row>
    <row r="8" spans="1:13" ht="15.75" customHeight="1" x14ac:dyDescent="0.3">
      <c r="A8" s="84" t="s">
        <v>17</v>
      </c>
      <c r="B8" s="89">
        <v>9</v>
      </c>
      <c r="C8" s="5">
        <v>3</v>
      </c>
      <c r="D8" s="5">
        <v>1</v>
      </c>
      <c r="E8" s="90">
        <f t="shared" si="1"/>
        <v>13</v>
      </c>
      <c r="F8" s="74">
        <v>178</v>
      </c>
      <c r="G8" s="6">
        <v>51</v>
      </c>
      <c r="H8" s="6">
        <v>1</v>
      </c>
      <c r="I8" s="75">
        <f t="shared" si="2"/>
        <v>230</v>
      </c>
      <c r="J8" s="65">
        <f t="shared" si="3"/>
        <v>19.777777777777779</v>
      </c>
      <c r="K8" s="7">
        <f t="shared" si="4"/>
        <v>17</v>
      </c>
      <c r="L8" s="7">
        <f t="shared" si="5"/>
        <v>1</v>
      </c>
      <c r="M8" s="8">
        <f t="shared" si="6"/>
        <v>17.692307692307693</v>
      </c>
    </row>
    <row r="9" spans="1:13" ht="15.75" customHeight="1" x14ac:dyDescent="0.3">
      <c r="A9" s="84" t="s">
        <v>72</v>
      </c>
      <c r="B9" s="89">
        <v>3</v>
      </c>
      <c r="C9" s="5"/>
      <c r="D9" s="5"/>
      <c r="E9" s="90">
        <f t="shared" si="1"/>
        <v>3</v>
      </c>
      <c r="F9" s="74">
        <v>6</v>
      </c>
      <c r="G9" s="6"/>
      <c r="H9" s="6"/>
      <c r="I9" s="75">
        <f t="shared" si="2"/>
        <v>6</v>
      </c>
      <c r="J9" s="65">
        <f t="shared" si="3"/>
        <v>2</v>
      </c>
      <c r="K9" s="7" t="str">
        <f t="shared" si="4"/>
        <v/>
      </c>
      <c r="L9" s="7" t="str">
        <f t="shared" si="5"/>
        <v/>
      </c>
      <c r="M9" s="8">
        <f t="shared" si="6"/>
        <v>2</v>
      </c>
    </row>
    <row r="10" spans="1:13" ht="15.75" customHeight="1" x14ac:dyDescent="0.3">
      <c r="A10" s="84" t="s">
        <v>11</v>
      </c>
      <c r="B10" s="89">
        <v>5</v>
      </c>
      <c r="C10" s="5"/>
      <c r="D10" s="5"/>
      <c r="E10" s="90">
        <f t="shared" si="1"/>
        <v>5</v>
      </c>
      <c r="F10" s="74">
        <v>18</v>
      </c>
      <c r="G10" s="6"/>
      <c r="H10" s="6"/>
      <c r="I10" s="75">
        <f t="shared" si="2"/>
        <v>18</v>
      </c>
      <c r="J10" s="65">
        <f t="shared" si="3"/>
        <v>3.6</v>
      </c>
      <c r="K10" s="7" t="str">
        <f t="shared" si="4"/>
        <v/>
      </c>
      <c r="L10" s="7" t="str">
        <f t="shared" si="5"/>
        <v/>
      </c>
      <c r="M10" s="8">
        <f t="shared" si="6"/>
        <v>3.6</v>
      </c>
    </row>
    <row r="11" spans="1:13" ht="15.75" customHeight="1" x14ac:dyDescent="0.3">
      <c r="A11" s="84" t="s">
        <v>73</v>
      </c>
      <c r="B11" s="89">
        <v>6</v>
      </c>
      <c r="C11" s="5"/>
      <c r="D11" s="5">
        <v>1</v>
      </c>
      <c r="E11" s="90">
        <f t="shared" si="1"/>
        <v>7</v>
      </c>
      <c r="F11" s="74">
        <v>70</v>
      </c>
      <c r="G11" s="6"/>
      <c r="H11" s="6">
        <v>0</v>
      </c>
      <c r="I11" s="75">
        <f t="shared" si="2"/>
        <v>70</v>
      </c>
      <c r="J11" s="65">
        <f t="shared" si="3"/>
        <v>11.666666666666666</v>
      </c>
      <c r="K11" s="7" t="str">
        <f t="shared" si="4"/>
        <v/>
      </c>
      <c r="L11" s="7">
        <f t="shared" si="5"/>
        <v>0</v>
      </c>
      <c r="M11" s="8">
        <f t="shared" si="6"/>
        <v>10</v>
      </c>
    </row>
    <row r="12" spans="1:13" ht="15.75" customHeight="1" x14ac:dyDescent="0.3">
      <c r="A12" s="84" t="s">
        <v>23</v>
      </c>
      <c r="B12" s="89">
        <v>5</v>
      </c>
      <c r="C12" s="5"/>
      <c r="D12" s="5"/>
      <c r="E12" s="90">
        <f t="shared" si="1"/>
        <v>5</v>
      </c>
      <c r="F12" s="74">
        <v>34</v>
      </c>
      <c r="G12" s="6"/>
      <c r="H12" s="6"/>
      <c r="I12" s="75">
        <f t="shared" si="2"/>
        <v>34</v>
      </c>
      <c r="J12" s="65">
        <f t="shared" si="3"/>
        <v>6.8</v>
      </c>
      <c r="K12" s="7" t="str">
        <f t="shared" si="4"/>
        <v/>
      </c>
      <c r="L12" s="7" t="str">
        <f t="shared" si="5"/>
        <v/>
      </c>
      <c r="M12" s="8">
        <f t="shared" si="6"/>
        <v>6.8</v>
      </c>
    </row>
    <row r="13" spans="1:13" ht="15.75" customHeight="1" x14ac:dyDescent="0.3">
      <c r="A13" s="84" t="s">
        <v>18</v>
      </c>
      <c r="B13" s="89">
        <v>6</v>
      </c>
      <c r="C13" s="5"/>
      <c r="D13" s="5"/>
      <c r="E13" s="90">
        <f t="shared" si="1"/>
        <v>6</v>
      </c>
      <c r="F13" s="74">
        <v>45</v>
      </c>
      <c r="G13" s="6"/>
      <c r="H13" s="6"/>
      <c r="I13" s="75">
        <f t="shared" si="2"/>
        <v>45</v>
      </c>
      <c r="J13" s="65">
        <f t="shared" si="3"/>
        <v>7.5</v>
      </c>
      <c r="K13" s="7" t="str">
        <f t="shared" si="4"/>
        <v/>
      </c>
      <c r="L13" s="7" t="str">
        <f t="shared" si="5"/>
        <v/>
      </c>
      <c r="M13" s="8">
        <f t="shared" si="6"/>
        <v>7.5</v>
      </c>
    </row>
    <row r="14" spans="1:13" ht="15.75" customHeight="1" x14ac:dyDescent="0.3">
      <c r="A14" s="84" t="s">
        <v>21</v>
      </c>
      <c r="B14" s="89">
        <v>2</v>
      </c>
      <c r="C14" s="5"/>
      <c r="D14" s="5"/>
      <c r="E14" s="90">
        <f t="shared" si="1"/>
        <v>2</v>
      </c>
      <c r="F14" s="74">
        <v>12</v>
      </c>
      <c r="G14" s="6"/>
      <c r="H14" s="6"/>
      <c r="I14" s="75">
        <f t="shared" si="2"/>
        <v>12</v>
      </c>
      <c r="J14" s="65">
        <f t="shared" si="3"/>
        <v>6</v>
      </c>
      <c r="K14" s="7" t="str">
        <f t="shared" si="4"/>
        <v/>
      </c>
      <c r="L14" s="7" t="str">
        <f t="shared" si="5"/>
        <v/>
      </c>
      <c r="M14" s="8">
        <f t="shared" si="6"/>
        <v>6</v>
      </c>
    </row>
    <row r="15" spans="1:13" ht="15.75" customHeight="1" x14ac:dyDescent="0.3">
      <c r="A15" s="84" t="s">
        <v>8</v>
      </c>
      <c r="B15" s="89">
        <v>8</v>
      </c>
      <c r="C15" s="5"/>
      <c r="D15" s="5"/>
      <c r="E15" s="90">
        <f t="shared" si="1"/>
        <v>8</v>
      </c>
      <c r="F15" s="74">
        <v>80</v>
      </c>
      <c r="G15" s="6"/>
      <c r="H15" s="6"/>
      <c r="I15" s="75">
        <f t="shared" si="2"/>
        <v>80</v>
      </c>
      <c r="J15" s="65">
        <f t="shared" si="3"/>
        <v>10</v>
      </c>
      <c r="K15" s="7" t="str">
        <f t="shared" si="4"/>
        <v/>
      </c>
      <c r="L15" s="7" t="str">
        <f t="shared" si="5"/>
        <v/>
      </c>
      <c r="M15" s="8">
        <f t="shared" si="6"/>
        <v>10</v>
      </c>
    </row>
    <row r="16" spans="1:13" ht="15.75" customHeight="1" x14ac:dyDescent="0.3">
      <c r="A16" s="84" t="s">
        <v>10</v>
      </c>
      <c r="B16" s="89">
        <v>12</v>
      </c>
      <c r="C16" s="5">
        <v>2</v>
      </c>
      <c r="D16" s="5">
        <v>1</v>
      </c>
      <c r="E16" s="90">
        <f t="shared" si="1"/>
        <v>15</v>
      </c>
      <c r="F16" s="74">
        <v>183</v>
      </c>
      <c r="G16" s="6">
        <v>32</v>
      </c>
      <c r="H16" s="6">
        <v>0</v>
      </c>
      <c r="I16" s="75">
        <f t="shared" si="2"/>
        <v>215</v>
      </c>
      <c r="J16" s="65">
        <f t="shared" si="3"/>
        <v>15.25</v>
      </c>
      <c r="K16" s="7">
        <f t="shared" si="4"/>
        <v>16</v>
      </c>
      <c r="L16" s="7">
        <f t="shared" si="5"/>
        <v>0</v>
      </c>
      <c r="M16" s="8">
        <f t="shared" si="6"/>
        <v>14.333333333333334</v>
      </c>
    </row>
    <row r="17" spans="1:13" ht="15.75" customHeight="1" x14ac:dyDescent="0.3">
      <c r="A17" s="84" t="s">
        <v>74</v>
      </c>
      <c r="B17" s="89">
        <v>2</v>
      </c>
      <c r="C17" s="5"/>
      <c r="D17" s="5"/>
      <c r="E17" s="90">
        <f t="shared" si="1"/>
        <v>2</v>
      </c>
      <c r="F17" s="74">
        <v>10</v>
      </c>
      <c r="G17" s="6"/>
      <c r="H17" s="6"/>
      <c r="I17" s="75">
        <f t="shared" si="2"/>
        <v>10</v>
      </c>
      <c r="J17" s="65">
        <f t="shared" si="3"/>
        <v>5</v>
      </c>
      <c r="K17" s="7" t="str">
        <f t="shared" si="4"/>
        <v/>
      </c>
      <c r="L17" s="7" t="str">
        <f t="shared" si="5"/>
        <v/>
      </c>
      <c r="M17" s="8">
        <f t="shared" si="6"/>
        <v>5</v>
      </c>
    </row>
    <row r="18" spans="1:13" ht="15.75" customHeight="1" x14ac:dyDescent="0.3">
      <c r="A18" s="84" t="s">
        <v>16</v>
      </c>
      <c r="B18" s="89">
        <v>1</v>
      </c>
      <c r="C18" s="5"/>
      <c r="D18" s="5"/>
      <c r="E18" s="90">
        <f t="shared" si="1"/>
        <v>1</v>
      </c>
      <c r="F18" s="74">
        <v>7</v>
      </c>
      <c r="G18" s="6"/>
      <c r="H18" s="6"/>
      <c r="I18" s="75">
        <f t="shared" si="2"/>
        <v>7</v>
      </c>
      <c r="J18" s="65">
        <f t="shared" si="3"/>
        <v>7</v>
      </c>
      <c r="K18" s="7" t="str">
        <f t="shared" si="4"/>
        <v/>
      </c>
      <c r="L18" s="7" t="str">
        <f t="shared" si="5"/>
        <v/>
      </c>
      <c r="M18" s="8">
        <f t="shared" si="6"/>
        <v>7</v>
      </c>
    </row>
    <row r="19" spans="1:13" ht="15.75" customHeight="1" x14ac:dyDescent="0.3">
      <c r="A19" s="84" t="s">
        <v>25</v>
      </c>
      <c r="B19" s="89">
        <v>4</v>
      </c>
      <c r="C19" s="5"/>
      <c r="D19" s="5"/>
      <c r="E19" s="90">
        <f t="shared" si="1"/>
        <v>4</v>
      </c>
      <c r="F19" s="74">
        <v>61</v>
      </c>
      <c r="G19" s="6"/>
      <c r="H19" s="6"/>
      <c r="I19" s="75">
        <f t="shared" si="2"/>
        <v>61</v>
      </c>
      <c r="J19" s="65">
        <f t="shared" si="3"/>
        <v>15.25</v>
      </c>
      <c r="K19" s="7" t="str">
        <f t="shared" si="4"/>
        <v/>
      </c>
      <c r="L19" s="7" t="str">
        <f t="shared" si="5"/>
        <v/>
      </c>
      <c r="M19" s="8">
        <f t="shared" si="6"/>
        <v>15.25</v>
      </c>
    </row>
    <row r="20" spans="1:13" ht="15.75" customHeight="1" x14ac:dyDescent="0.3">
      <c r="A20" s="84" t="s">
        <v>24</v>
      </c>
      <c r="B20" s="89">
        <v>7</v>
      </c>
      <c r="C20" s="5">
        <v>3</v>
      </c>
      <c r="D20" s="5">
        <v>1</v>
      </c>
      <c r="E20" s="90">
        <f t="shared" si="1"/>
        <v>11</v>
      </c>
      <c r="F20" s="74">
        <v>142</v>
      </c>
      <c r="G20" s="6">
        <v>45</v>
      </c>
      <c r="H20" s="6">
        <v>0</v>
      </c>
      <c r="I20" s="75">
        <f t="shared" si="2"/>
        <v>187</v>
      </c>
      <c r="J20" s="65">
        <f t="shared" si="3"/>
        <v>20.285714285714285</v>
      </c>
      <c r="K20" s="7">
        <f t="shared" si="4"/>
        <v>15</v>
      </c>
      <c r="L20" s="7">
        <f t="shared" si="5"/>
        <v>0</v>
      </c>
      <c r="M20" s="8">
        <f t="shared" si="6"/>
        <v>17</v>
      </c>
    </row>
    <row r="21" spans="1:13" ht="15.75" customHeight="1" x14ac:dyDescent="0.3">
      <c r="A21" s="84" t="s">
        <v>20</v>
      </c>
      <c r="B21" s="89">
        <v>5</v>
      </c>
      <c r="C21" s="5"/>
      <c r="D21" s="5"/>
      <c r="E21" s="90">
        <f t="shared" si="1"/>
        <v>5</v>
      </c>
      <c r="F21" s="74">
        <v>39</v>
      </c>
      <c r="G21" s="6"/>
      <c r="H21" s="6"/>
      <c r="I21" s="75">
        <f t="shared" si="2"/>
        <v>39</v>
      </c>
      <c r="J21" s="65">
        <f t="shared" si="3"/>
        <v>7.8</v>
      </c>
      <c r="K21" s="7" t="str">
        <f t="shared" si="4"/>
        <v/>
      </c>
      <c r="L21" s="7" t="str">
        <f t="shared" si="5"/>
        <v/>
      </c>
      <c r="M21" s="8">
        <f t="shared" si="6"/>
        <v>7.8</v>
      </c>
    </row>
    <row r="22" spans="1:13" ht="15.75" customHeight="1" x14ac:dyDescent="0.3">
      <c r="A22" s="84" t="s">
        <v>7</v>
      </c>
      <c r="B22" s="89">
        <v>4</v>
      </c>
      <c r="C22" s="5"/>
      <c r="D22" s="5"/>
      <c r="E22" s="90">
        <f t="shared" si="1"/>
        <v>4</v>
      </c>
      <c r="F22" s="74">
        <v>40</v>
      </c>
      <c r="G22" s="6"/>
      <c r="H22" s="6"/>
      <c r="I22" s="75">
        <f t="shared" si="2"/>
        <v>40</v>
      </c>
      <c r="J22" s="65">
        <f t="shared" si="3"/>
        <v>10</v>
      </c>
      <c r="K22" s="7" t="str">
        <f t="shared" si="4"/>
        <v/>
      </c>
      <c r="L22" s="7" t="str">
        <f t="shared" si="5"/>
        <v/>
      </c>
      <c r="M22" s="8">
        <f t="shared" si="6"/>
        <v>10</v>
      </c>
    </row>
    <row r="23" spans="1:13" ht="15.75" customHeight="1" x14ac:dyDescent="0.3">
      <c r="A23" s="84" t="s">
        <v>33</v>
      </c>
      <c r="B23" s="89">
        <v>4</v>
      </c>
      <c r="C23" s="5"/>
      <c r="D23" s="5"/>
      <c r="E23" s="90">
        <f t="shared" si="1"/>
        <v>4</v>
      </c>
      <c r="F23" s="74">
        <v>76</v>
      </c>
      <c r="G23" s="6"/>
      <c r="H23" s="6"/>
      <c r="I23" s="75">
        <f t="shared" si="2"/>
        <v>76</v>
      </c>
      <c r="J23" s="65">
        <f t="shared" si="3"/>
        <v>19</v>
      </c>
      <c r="K23" s="7" t="str">
        <f t="shared" si="4"/>
        <v/>
      </c>
      <c r="L23" s="7" t="str">
        <f t="shared" si="5"/>
        <v/>
      </c>
      <c r="M23" s="8">
        <f t="shared" si="6"/>
        <v>19</v>
      </c>
    </row>
    <row r="24" spans="1:13" ht="15.75" customHeight="1" x14ac:dyDescent="0.3">
      <c r="A24" s="84" t="s">
        <v>75</v>
      </c>
      <c r="B24" s="89">
        <v>3</v>
      </c>
      <c r="C24" s="5"/>
      <c r="D24" s="5"/>
      <c r="E24" s="90">
        <f t="shared" si="1"/>
        <v>3</v>
      </c>
      <c r="F24" s="74">
        <v>8</v>
      </c>
      <c r="G24" s="6"/>
      <c r="H24" s="6"/>
      <c r="I24" s="75">
        <f t="shared" si="2"/>
        <v>8</v>
      </c>
      <c r="J24" s="65">
        <f t="shared" si="3"/>
        <v>2.6666666666666665</v>
      </c>
      <c r="K24" s="7" t="str">
        <f t="shared" si="4"/>
        <v/>
      </c>
      <c r="L24" s="7" t="str">
        <f t="shared" si="5"/>
        <v/>
      </c>
      <c r="M24" s="8">
        <f t="shared" si="6"/>
        <v>2.6666666666666665</v>
      </c>
    </row>
    <row r="25" spans="1:13" ht="15.75" customHeight="1" x14ac:dyDescent="0.3">
      <c r="A25" s="84" t="s">
        <v>76</v>
      </c>
      <c r="B25" s="89">
        <v>4</v>
      </c>
      <c r="C25" s="5"/>
      <c r="D25" s="5"/>
      <c r="E25" s="90">
        <f t="shared" si="1"/>
        <v>4</v>
      </c>
      <c r="F25" s="74">
        <v>41</v>
      </c>
      <c r="G25" s="6"/>
      <c r="H25" s="6"/>
      <c r="I25" s="75">
        <f t="shared" si="2"/>
        <v>41</v>
      </c>
      <c r="J25" s="65">
        <f t="shared" si="3"/>
        <v>10.25</v>
      </c>
      <c r="K25" s="7" t="str">
        <f t="shared" si="4"/>
        <v/>
      </c>
      <c r="L25" s="7" t="str">
        <f t="shared" si="5"/>
        <v/>
      </c>
      <c r="M25" s="8">
        <f t="shared" si="6"/>
        <v>10.25</v>
      </c>
    </row>
    <row r="26" spans="1:13" ht="15.75" customHeight="1" x14ac:dyDescent="0.3">
      <c r="A26" s="84" t="s">
        <v>30</v>
      </c>
      <c r="B26" s="89">
        <v>2</v>
      </c>
      <c r="C26" s="5"/>
      <c r="D26" s="5"/>
      <c r="E26" s="90">
        <f t="shared" si="1"/>
        <v>2</v>
      </c>
      <c r="F26" s="74">
        <v>13</v>
      </c>
      <c r="G26" s="6"/>
      <c r="H26" s="6"/>
      <c r="I26" s="75">
        <f t="shared" si="2"/>
        <v>13</v>
      </c>
      <c r="J26" s="65">
        <f t="shared" si="3"/>
        <v>6.5</v>
      </c>
      <c r="K26" s="7" t="str">
        <f t="shared" si="4"/>
        <v/>
      </c>
      <c r="L26" s="7" t="str">
        <f t="shared" si="5"/>
        <v/>
      </c>
      <c r="M26" s="8">
        <f t="shared" si="6"/>
        <v>6.5</v>
      </c>
    </row>
    <row r="27" spans="1:13" ht="15.75" customHeight="1" x14ac:dyDescent="0.3">
      <c r="A27" s="84" t="s">
        <v>34</v>
      </c>
      <c r="B27" s="89">
        <v>6</v>
      </c>
      <c r="C27" s="5"/>
      <c r="D27" s="5">
        <v>1</v>
      </c>
      <c r="E27" s="90">
        <f t="shared" si="1"/>
        <v>7</v>
      </c>
      <c r="F27" s="74">
        <v>45</v>
      </c>
      <c r="G27" s="6"/>
      <c r="H27" s="6">
        <v>0</v>
      </c>
      <c r="I27" s="75">
        <f t="shared" si="2"/>
        <v>45</v>
      </c>
      <c r="J27" s="65">
        <f t="shared" si="3"/>
        <v>7.5</v>
      </c>
      <c r="K27" s="7" t="str">
        <f t="shared" si="4"/>
        <v/>
      </c>
      <c r="L27" s="7">
        <f t="shared" si="5"/>
        <v>0</v>
      </c>
      <c r="M27" s="8">
        <f t="shared" si="6"/>
        <v>6.4285714285714288</v>
      </c>
    </row>
    <row r="28" spans="1:13" ht="15.75" customHeight="1" x14ac:dyDescent="0.3">
      <c r="A28" s="84" t="s">
        <v>13</v>
      </c>
      <c r="B28" s="89">
        <v>4</v>
      </c>
      <c r="C28" s="5"/>
      <c r="D28" s="5"/>
      <c r="E28" s="90">
        <f t="shared" si="1"/>
        <v>4</v>
      </c>
      <c r="F28" s="74">
        <v>24</v>
      </c>
      <c r="G28" s="6"/>
      <c r="H28" s="6"/>
      <c r="I28" s="75">
        <f t="shared" si="2"/>
        <v>24</v>
      </c>
      <c r="J28" s="65">
        <f t="shared" si="3"/>
        <v>6</v>
      </c>
      <c r="K28" s="7" t="str">
        <f t="shared" si="4"/>
        <v/>
      </c>
      <c r="L28" s="7" t="str">
        <f t="shared" si="5"/>
        <v/>
      </c>
      <c r="M28" s="8">
        <f t="shared" si="6"/>
        <v>6</v>
      </c>
    </row>
    <row r="29" spans="1:13" ht="15.75" customHeight="1" x14ac:dyDescent="0.3">
      <c r="A29" s="84" t="s">
        <v>22</v>
      </c>
      <c r="B29" s="89">
        <v>4</v>
      </c>
      <c r="C29" s="5"/>
      <c r="D29" s="5"/>
      <c r="E29" s="90">
        <f t="shared" si="1"/>
        <v>4</v>
      </c>
      <c r="F29" s="74">
        <v>69</v>
      </c>
      <c r="G29" s="6"/>
      <c r="H29" s="6"/>
      <c r="I29" s="75">
        <f t="shared" si="2"/>
        <v>69</v>
      </c>
      <c r="J29" s="65">
        <f t="shared" si="3"/>
        <v>17.25</v>
      </c>
      <c r="K29" s="7" t="str">
        <f t="shared" si="4"/>
        <v/>
      </c>
      <c r="L29" s="7" t="str">
        <f t="shared" si="5"/>
        <v/>
      </c>
      <c r="M29" s="8">
        <f t="shared" si="6"/>
        <v>17.25</v>
      </c>
    </row>
    <row r="30" spans="1:13" ht="15.75" customHeight="1" x14ac:dyDescent="0.3">
      <c r="A30" s="84" t="s">
        <v>15</v>
      </c>
      <c r="B30" s="89">
        <v>16</v>
      </c>
      <c r="C30" s="5"/>
      <c r="D30" s="5"/>
      <c r="E30" s="90">
        <f t="shared" si="1"/>
        <v>16</v>
      </c>
      <c r="F30" s="74">
        <v>118</v>
      </c>
      <c r="G30" s="6"/>
      <c r="H30" s="6"/>
      <c r="I30" s="75">
        <f t="shared" si="2"/>
        <v>118</v>
      </c>
      <c r="J30" s="65">
        <f t="shared" si="3"/>
        <v>7.375</v>
      </c>
      <c r="K30" s="7" t="str">
        <f t="shared" si="4"/>
        <v/>
      </c>
      <c r="L30" s="7" t="str">
        <f t="shared" si="5"/>
        <v/>
      </c>
      <c r="M30" s="8">
        <f t="shared" si="6"/>
        <v>7.375</v>
      </c>
    </row>
    <row r="31" spans="1:13" ht="15.75" customHeight="1" x14ac:dyDescent="0.3">
      <c r="A31" s="84" t="s">
        <v>35</v>
      </c>
      <c r="B31" s="89">
        <v>5</v>
      </c>
      <c r="C31" s="5"/>
      <c r="D31" s="5"/>
      <c r="E31" s="90">
        <f t="shared" si="1"/>
        <v>5</v>
      </c>
      <c r="F31" s="74">
        <v>56</v>
      </c>
      <c r="G31" s="6"/>
      <c r="H31" s="6"/>
      <c r="I31" s="75">
        <f t="shared" si="2"/>
        <v>56</v>
      </c>
      <c r="J31" s="65">
        <f t="shared" si="3"/>
        <v>11.2</v>
      </c>
      <c r="K31" s="7" t="str">
        <f t="shared" si="4"/>
        <v/>
      </c>
      <c r="L31" s="7" t="str">
        <f t="shared" si="5"/>
        <v/>
      </c>
      <c r="M31" s="8">
        <f t="shared" si="6"/>
        <v>11.2</v>
      </c>
    </row>
    <row r="32" spans="1:13" ht="15.75" customHeight="1" x14ac:dyDescent="0.3">
      <c r="A32" s="84" t="s">
        <v>77</v>
      </c>
      <c r="B32" s="89">
        <v>7</v>
      </c>
      <c r="C32" s="5"/>
      <c r="D32" s="5"/>
      <c r="E32" s="90">
        <f t="shared" si="1"/>
        <v>7</v>
      </c>
      <c r="F32" s="74">
        <v>34</v>
      </c>
      <c r="G32" s="6"/>
      <c r="H32" s="6"/>
      <c r="I32" s="75">
        <f t="shared" si="2"/>
        <v>34</v>
      </c>
      <c r="J32" s="65">
        <f t="shared" ref="J32:J38" si="7">IF(B32=0,"",F32/B32)</f>
        <v>4.8571428571428568</v>
      </c>
      <c r="K32" s="7" t="str">
        <f t="shared" ref="K32:K38" si="8">IF(C32=0,"",G32/C32)</f>
        <v/>
      </c>
      <c r="L32" s="7" t="str">
        <f t="shared" ref="L32:L38" si="9">IF(D32=0,"",H32/D32)</f>
        <v/>
      </c>
      <c r="M32" s="8">
        <f t="shared" ref="M32:M38" si="10">IF(E32=0,"",I32/E32)</f>
        <v>4.8571428571428568</v>
      </c>
    </row>
    <row r="33" spans="1:13" ht="15.75" customHeight="1" x14ac:dyDescent="0.3">
      <c r="A33" s="84" t="s">
        <v>19</v>
      </c>
      <c r="B33" s="89">
        <v>6</v>
      </c>
      <c r="C33" s="5"/>
      <c r="D33" s="5"/>
      <c r="E33" s="90">
        <f t="shared" si="1"/>
        <v>6</v>
      </c>
      <c r="F33" s="74">
        <v>37</v>
      </c>
      <c r="G33" s="6"/>
      <c r="H33" s="6"/>
      <c r="I33" s="75">
        <f t="shared" si="2"/>
        <v>37</v>
      </c>
      <c r="J33" s="65">
        <f t="shared" si="7"/>
        <v>6.166666666666667</v>
      </c>
      <c r="K33" s="7" t="str">
        <f t="shared" si="8"/>
        <v/>
      </c>
      <c r="L33" s="7" t="str">
        <f t="shared" si="9"/>
        <v/>
      </c>
      <c r="M33" s="8">
        <f t="shared" si="10"/>
        <v>6.166666666666667</v>
      </c>
    </row>
    <row r="34" spans="1:13" ht="15.75" customHeight="1" x14ac:dyDescent="0.3">
      <c r="A34" s="84" t="s">
        <v>27</v>
      </c>
      <c r="B34" s="89">
        <v>21</v>
      </c>
      <c r="C34" s="5"/>
      <c r="D34" s="5">
        <v>7</v>
      </c>
      <c r="E34" s="90">
        <f t="shared" si="1"/>
        <v>28</v>
      </c>
      <c r="F34" s="74">
        <v>176</v>
      </c>
      <c r="G34" s="6"/>
      <c r="H34" s="6">
        <v>22</v>
      </c>
      <c r="I34" s="75">
        <f t="shared" si="2"/>
        <v>198</v>
      </c>
      <c r="J34" s="65">
        <f t="shared" si="7"/>
        <v>8.3809523809523814</v>
      </c>
      <c r="K34" s="7" t="str">
        <f t="shared" si="8"/>
        <v/>
      </c>
      <c r="L34" s="7">
        <f t="shared" si="9"/>
        <v>3.1428571428571428</v>
      </c>
      <c r="M34" s="8">
        <f t="shared" si="10"/>
        <v>7.0714285714285712</v>
      </c>
    </row>
    <row r="35" spans="1:13" s="1" customFormat="1" ht="15.75" customHeight="1" x14ac:dyDescent="0.3">
      <c r="A35" s="84" t="s">
        <v>12</v>
      </c>
      <c r="B35" s="89">
        <v>1</v>
      </c>
      <c r="C35" s="5"/>
      <c r="D35" s="5"/>
      <c r="E35" s="90">
        <f t="shared" si="1"/>
        <v>1</v>
      </c>
      <c r="F35" s="74">
        <v>15</v>
      </c>
      <c r="G35" s="6"/>
      <c r="H35" s="6"/>
      <c r="I35" s="75">
        <f t="shared" si="2"/>
        <v>15</v>
      </c>
      <c r="J35" s="65">
        <f t="shared" si="7"/>
        <v>15</v>
      </c>
      <c r="K35" s="7" t="str">
        <f t="shared" si="8"/>
        <v/>
      </c>
      <c r="L35" s="7" t="str">
        <f t="shared" si="9"/>
        <v/>
      </c>
      <c r="M35" s="8">
        <f t="shared" si="10"/>
        <v>15</v>
      </c>
    </row>
    <row r="36" spans="1:13" s="1" customFormat="1" ht="15.75" customHeight="1" x14ac:dyDescent="0.3">
      <c r="A36" s="84" t="s">
        <v>26</v>
      </c>
      <c r="B36" s="89">
        <v>5</v>
      </c>
      <c r="C36" s="5"/>
      <c r="D36" s="5"/>
      <c r="E36" s="90">
        <f t="shared" si="1"/>
        <v>5</v>
      </c>
      <c r="F36" s="74">
        <v>32</v>
      </c>
      <c r="G36" s="6"/>
      <c r="H36" s="6"/>
      <c r="I36" s="75">
        <f t="shared" si="2"/>
        <v>32</v>
      </c>
      <c r="J36" s="65">
        <f t="shared" si="7"/>
        <v>6.4</v>
      </c>
      <c r="K36" s="7" t="str">
        <f t="shared" si="8"/>
        <v/>
      </c>
      <c r="L36" s="7" t="str">
        <f t="shared" si="9"/>
        <v/>
      </c>
      <c r="M36" s="8">
        <f t="shared" si="10"/>
        <v>6.4</v>
      </c>
    </row>
    <row r="37" spans="1:13" s="1" customFormat="1" ht="15.75" customHeight="1" x14ac:dyDescent="0.3">
      <c r="A37" s="84" t="s">
        <v>36</v>
      </c>
      <c r="B37" s="89">
        <v>3</v>
      </c>
      <c r="C37" s="5"/>
      <c r="D37" s="5"/>
      <c r="E37" s="90">
        <f t="shared" si="1"/>
        <v>3</v>
      </c>
      <c r="F37" s="76">
        <v>19</v>
      </c>
      <c r="G37" s="6"/>
      <c r="H37" s="6"/>
      <c r="I37" s="75">
        <f t="shared" si="2"/>
        <v>19</v>
      </c>
      <c r="J37" s="65">
        <f t="shared" si="7"/>
        <v>6.333333333333333</v>
      </c>
      <c r="K37" s="7" t="str">
        <f t="shared" si="8"/>
        <v/>
      </c>
      <c r="L37" s="7" t="str">
        <f t="shared" si="9"/>
        <v/>
      </c>
      <c r="M37" s="8">
        <f t="shared" si="10"/>
        <v>6.333333333333333</v>
      </c>
    </row>
    <row r="38" spans="1:13" ht="15.75" customHeight="1" x14ac:dyDescent="0.3">
      <c r="A38" s="85" t="s">
        <v>9</v>
      </c>
      <c r="B38" s="91">
        <v>5</v>
      </c>
      <c r="C38" s="20"/>
      <c r="D38" s="20"/>
      <c r="E38" s="92">
        <f t="shared" si="1"/>
        <v>5</v>
      </c>
      <c r="F38" s="77">
        <v>34</v>
      </c>
      <c r="G38" s="21"/>
      <c r="H38" s="21"/>
      <c r="I38" s="78">
        <f t="shared" si="2"/>
        <v>34</v>
      </c>
      <c r="J38" s="66">
        <f t="shared" si="7"/>
        <v>6.8</v>
      </c>
      <c r="K38" s="22" t="str">
        <f t="shared" si="8"/>
        <v/>
      </c>
      <c r="L38" s="22" t="str">
        <f t="shared" si="9"/>
        <v/>
      </c>
      <c r="M38" s="23">
        <f t="shared" si="10"/>
        <v>6.8</v>
      </c>
    </row>
    <row r="39" spans="1:13" ht="15.75" customHeight="1" x14ac:dyDescent="0.3">
      <c r="A39" s="86" t="s">
        <v>6</v>
      </c>
      <c r="B39" s="93">
        <f t="shared" ref="B39:H39" si="11">SUM(B6:B38)</f>
        <v>180</v>
      </c>
      <c r="C39" s="12">
        <f t="shared" si="11"/>
        <v>8</v>
      </c>
      <c r="D39" s="12">
        <f t="shared" si="11"/>
        <v>12</v>
      </c>
      <c r="E39" s="94">
        <f t="shared" si="11"/>
        <v>200</v>
      </c>
      <c r="F39" s="79">
        <f t="shared" si="11"/>
        <v>1758</v>
      </c>
      <c r="G39" s="13">
        <f t="shared" si="11"/>
        <v>128</v>
      </c>
      <c r="H39" s="13">
        <f t="shared" si="11"/>
        <v>23</v>
      </c>
      <c r="I39" s="80">
        <f t="shared" si="2"/>
        <v>1909</v>
      </c>
      <c r="J39" s="67">
        <f t="shared" ref="J39" si="12">IF(B39=0,"",F39/B39)</f>
        <v>9.7666666666666675</v>
      </c>
      <c r="K39" s="14">
        <f t="shared" ref="K39" si="13">IF(C39=0,"",G39/C39)</f>
        <v>16</v>
      </c>
      <c r="L39" s="14">
        <f t="shared" ref="L39" si="14">IF(D39=0,"",H39/D39)</f>
        <v>1.9166666666666667</v>
      </c>
      <c r="M39" s="15">
        <f t="shared" si="6"/>
        <v>9.5449999999999999</v>
      </c>
    </row>
    <row r="40" spans="1:13" s="31" customFormat="1" ht="15.75" customHeight="1" x14ac:dyDescent="0.3"/>
    <row r="41" spans="1:13" x14ac:dyDescent="0.3">
      <c r="A41" s="52"/>
    </row>
    <row r="42" spans="1:13" ht="12.75" customHeight="1" x14ac:dyDescent="0.3">
      <c r="A42" s="52"/>
    </row>
    <row r="43" spans="1:13" hidden="1" x14ac:dyDescent="0.3"/>
  </sheetData>
  <mergeCells count="5">
    <mergeCell ref="A1:M1"/>
    <mergeCell ref="A4:A5"/>
    <mergeCell ref="B4:E4"/>
    <mergeCell ref="F4:I4"/>
    <mergeCell ref="J4:M4"/>
  </mergeCells>
  <phoneticPr fontId="2" type="noConversion"/>
  <pageMargins left="0.51181102362204722" right="0.46" top="0.74803149606299213" bottom="0.25" header="0.31496062992125984" footer="0.11811023622047245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3"/>
  <sheetViews>
    <sheetView workbookViewId="0">
      <pane xSplit="3" ySplit="3" topLeftCell="D34" activePane="bottomRight" state="frozen"/>
      <selection pane="topRight" activeCell="D1" sqref="D1"/>
      <selection pane="bottomLeft" activeCell="A4" sqref="A4"/>
      <selection pane="bottomRight" activeCell="E12" sqref="E12"/>
    </sheetView>
  </sheetViews>
  <sheetFormatPr defaultRowHeight="16.5" x14ac:dyDescent="0.3"/>
  <cols>
    <col min="1" max="1" width="18.75" style="1" customWidth="1"/>
    <col min="2" max="2" width="17" style="1" customWidth="1"/>
    <col min="3" max="5" width="15.375" style="1" customWidth="1"/>
    <col min="6" max="16384" width="9" style="1"/>
  </cols>
  <sheetData>
    <row r="1" spans="1:5" ht="54.75" customHeight="1" x14ac:dyDescent="0.3">
      <c r="A1" s="54" t="s">
        <v>84</v>
      </c>
      <c r="B1" s="54"/>
      <c r="C1" s="54"/>
      <c r="D1" s="54"/>
      <c r="E1" s="54"/>
    </row>
    <row r="2" spans="1:5" ht="15.75" customHeight="1" x14ac:dyDescent="0.3">
      <c r="A2" s="2" t="str">
        <f>공립!A3</f>
        <v>ㅇ 2016.11.14(월) 18:00 기준</v>
      </c>
    </row>
    <row r="3" spans="1:5" s="3" customFormat="1" ht="18.75" customHeight="1" x14ac:dyDescent="0.3">
      <c r="A3" s="26" t="s">
        <v>31</v>
      </c>
      <c r="B3" s="27" t="s">
        <v>0</v>
      </c>
      <c r="C3" s="32" t="s">
        <v>1</v>
      </c>
      <c r="D3" s="43" t="s">
        <v>2</v>
      </c>
      <c r="E3" s="38" t="s">
        <v>3</v>
      </c>
    </row>
    <row r="4" spans="1:5" s="4" customFormat="1" ht="21.75" customHeight="1" x14ac:dyDescent="0.3">
      <c r="A4" s="61" t="s">
        <v>58</v>
      </c>
      <c r="B4" s="28" t="s">
        <v>37</v>
      </c>
      <c r="C4" s="33">
        <v>1</v>
      </c>
      <c r="D4" s="44">
        <v>1</v>
      </c>
      <c r="E4" s="39">
        <f t="shared" ref="E4:E49" si="0">IF(C4=0,"",D4/C4)</f>
        <v>1</v>
      </c>
    </row>
    <row r="5" spans="1:5" s="4" customFormat="1" ht="21.75" customHeight="1" x14ac:dyDescent="0.3">
      <c r="A5" s="60"/>
      <c r="B5" s="24" t="s">
        <v>38</v>
      </c>
      <c r="C5" s="34">
        <v>1</v>
      </c>
      <c r="D5" s="45">
        <v>4</v>
      </c>
      <c r="E5" s="40">
        <f t="shared" si="0"/>
        <v>4</v>
      </c>
    </row>
    <row r="6" spans="1:5" s="4" customFormat="1" ht="21.75" customHeight="1" x14ac:dyDescent="0.3">
      <c r="A6" s="60"/>
      <c r="B6" s="24" t="s">
        <v>39</v>
      </c>
      <c r="C6" s="34">
        <v>1</v>
      </c>
      <c r="D6" s="45">
        <v>6</v>
      </c>
      <c r="E6" s="40">
        <f t="shared" si="0"/>
        <v>6</v>
      </c>
    </row>
    <row r="7" spans="1:5" s="4" customFormat="1" ht="21.75" customHeight="1" x14ac:dyDescent="0.3">
      <c r="A7" s="59" t="s">
        <v>59</v>
      </c>
      <c r="B7" s="24" t="s">
        <v>37</v>
      </c>
      <c r="C7" s="34">
        <v>1</v>
      </c>
      <c r="D7" s="45">
        <v>3</v>
      </c>
      <c r="E7" s="40">
        <f t="shared" si="0"/>
        <v>3</v>
      </c>
    </row>
    <row r="8" spans="1:5" s="4" customFormat="1" ht="21.75" customHeight="1" x14ac:dyDescent="0.3">
      <c r="A8" s="60"/>
      <c r="B8" s="24" t="s">
        <v>38</v>
      </c>
      <c r="C8" s="34">
        <v>1</v>
      </c>
      <c r="D8" s="45">
        <v>6</v>
      </c>
      <c r="E8" s="40">
        <f t="shared" si="0"/>
        <v>6</v>
      </c>
    </row>
    <row r="9" spans="1:5" s="4" customFormat="1" ht="21.75" customHeight="1" x14ac:dyDescent="0.3">
      <c r="A9" s="59" t="s">
        <v>60</v>
      </c>
      <c r="B9" s="24" t="s">
        <v>40</v>
      </c>
      <c r="C9" s="34">
        <v>1</v>
      </c>
      <c r="D9" s="45">
        <v>6</v>
      </c>
      <c r="E9" s="40">
        <f t="shared" si="0"/>
        <v>6</v>
      </c>
    </row>
    <row r="10" spans="1:5" s="4" customFormat="1" ht="21.75" customHeight="1" x14ac:dyDescent="0.3">
      <c r="A10" s="60"/>
      <c r="B10" s="24" t="s">
        <v>37</v>
      </c>
      <c r="C10" s="34">
        <v>1</v>
      </c>
      <c r="D10" s="45">
        <v>2</v>
      </c>
      <c r="E10" s="40">
        <f t="shared" si="0"/>
        <v>2</v>
      </c>
    </row>
    <row r="11" spans="1:5" s="4" customFormat="1" ht="21.75" customHeight="1" x14ac:dyDescent="0.3">
      <c r="A11" s="60"/>
      <c r="B11" s="24" t="s">
        <v>41</v>
      </c>
      <c r="C11" s="34">
        <v>1</v>
      </c>
      <c r="D11" s="45">
        <v>5</v>
      </c>
      <c r="E11" s="40">
        <f t="shared" si="0"/>
        <v>5</v>
      </c>
    </row>
    <row r="12" spans="1:5" s="4" customFormat="1" ht="35.25" customHeight="1" x14ac:dyDescent="0.3">
      <c r="A12" s="25" t="s">
        <v>61</v>
      </c>
      <c r="B12" s="24" t="s">
        <v>42</v>
      </c>
      <c r="C12" s="34">
        <v>1</v>
      </c>
      <c r="D12" s="45">
        <v>4</v>
      </c>
      <c r="E12" s="40">
        <f t="shared" si="0"/>
        <v>4</v>
      </c>
    </row>
    <row r="13" spans="1:5" s="4" customFormat="1" ht="35.25" customHeight="1" x14ac:dyDescent="0.3">
      <c r="A13" s="25" t="s">
        <v>62</v>
      </c>
      <c r="B13" s="24" t="s">
        <v>43</v>
      </c>
      <c r="C13" s="34">
        <v>1</v>
      </c>
      <c r="D13" s="45">
        <v>3</v>
      </c>
      <c r="E13" s="40">
        <f t="shared" si="0"/>
        <v>3</v>
      </c>
    </row>
    <row r="14" spans="1:5" s="4" customFormat="1" ht="35.25" customHeight="1" x14ac:dyDescent="0.3">
      <c r="A14" s="25" t="s">
        <v>63</v>
      </c>
      <c r="B14" s="24" t="s">
        <v>44</v>
      </c>
      <c r="C14" s="34">
        <v>1</v>
      </c>
      <c r="D14" s="45">
        <v>3</v>
      </c>
      <c r="E14" s="40">
        <f t="shared" si="0"/>
        <v>3</v>
      </c>
    </row>
    <row r="15" spans="1:5" s="4" customFormat="1" ht="21.75" customHeight="1" x14ac:dyDescent="0.3">
      <c r="A15" s="59" t="s">
        <v>64</v>
      </c>
      <c r="B15" s="24" t="s">
        <v>45</v>
      </c>
      <c r="C15" s="34">
        <v>1</v>
      </c>
      <c r="D15" s="45">
        <v>1</v>
      </c>
      <c r="E15" s="40">
        <f t="shared" si="0"/>
        <v>1</v>
      </c>
    </row>
    <row r="16" spans="1:5" s="4" customFormat="1" ht="21.75" customHeight="1" x14ac:dyDescent="0.3">
      <c r="A16" s="60"/>
      <c r="B16" s="24" t="s">
        <v>46</v>
      </c>
      <c r="C16" s="34">
        <v>1</v>
      </c>
      <c r="D16" s="45">
        <v>5</v>
      </c>
      <c r="E16" s="40">
        <f t="shared" si="0"/>
        <v>5</v>
      </c>
    </row>
    <row r="17" spans="1:5" s="4" customFormat="1" ht="21.75" customHeight="1" x14ac:dyDescent="0.3">
      <c r="A17" s="60"/>
      <c r="B17" s="24" t="s">
        <v>39</v>
      </c>
      <c r="C17" s="34">
        <v>1</v>
      </c>
      <c r="D17" s="45">
        <v>9</v>
      </c>
      <c r="E17" s="40">
        <f t="shared" si="0"/>
        <v>9</v>
      </c>
    </row>
    <row r="18" spans="1:5" s="4" customFormat="1" ht="21.75" customHeight="1" x14ac:dyDescent="0.3">
      <c r="A18" s="59" t="s">
        <v>65</v>
      </c>
      <c r="B18" s="24" t="s">
        <v>47</v>
      </c>
      <c r="C18" s="34">
        <v>1</v>
      </c>
      <c r="D18" s="45">
        <v>10</v>
      </c>
      <c r="E18" s="40">
        <f t="shared" si="0"/>
        <v>10</v>
      </c>
    </row>
    <row r="19" spans="1:5" s="4" customFormat="1" ht="21.75" customHeight="1" x14ac:dyDescent="0.3">
      <c r="A19" s="60"/>
      <c r="B19" s="24" t="s">
        <v>37</v>
      </c>
      <c r="C19" s="34">
        <v>1</v>
      </c>
      <c r="D19" s="45">
        <v>5</v>
      </c>
      <c r="E19" s="40">
        <f t="shared" si="0"/>
        <v>5</v>
      </c>
    </row>
    <row r="20" spans="1:5" s="4" customFormat="1" ht="21.75" customHeight="1" x14ac:dyDescent="0.3">
      <c r="A20" s="60"/>
      <c r="B20" s="24" t="s">
        <v>48</v>
      </c>
      <c r="C20" s="34">
        <v>1</v>
      </c>
      <c r="D20" s="45">
        <v>4</v>
      </c>
      <c r="E20" s="40">
        <f t="shared" si="0"/>
        <v>4</v>
      </c>
    </row>
    <row r="21" spans="1:5" s="4" customFormat="1" ht="21.75" customHeight="1" x14ac:dyDescent="0.3">
      <c r="A21" s="59" t="s">
        <v>78</v>
      </c>
      <c r="B21" s="24" t="s">
        <v>42</v>
      </c>
      <c r="C21" s="34">
        <v>1</v>
      </c>
      <c r="D21" s="45">
        <v>2</v>
      </c>
      <c r="E21" s="40">
        <f t="shared" si="0"/>
        <v>2</v>
      </c>
    </row>
    <row r="22" spans="1:5" s="4" customFormat="1" ht="21.75" customHeight="1" x14ac:dyDescent="0.3">
      <c r="A22" s="60"/>
      <c r="B22" s="24" t="s">
        <v>46</v>
      </c>
      <c r="C22" s="34">
        <v>1</v>
      </c>
      <c r="D22" s="45">
        <v>6</v>
      </c>
      <c r="E22" s="40">
        <f t="shared" si="0"/>
        <v>6</v>
      </c>
    </row>
    <row r="23" spans="1:5" s="4" customFormat="1" ht="21.75" customHeight="1" x14ac:dyDescent="0.3">
      <c r="A23" s="60"/>
      <c r="B23" s="24" t="s">
        <v>39</v>
      </c>
      <c r="C23" s="34">
        <v>1</v>
      </c>
      <c r="D23" s="45">
        <v>7</v>
      </c>
      <c r="E23" s="40">
        <f t="shared" si="0"/>
        <v>7</v>
      </c>
    </row>
    <row r="24" spans="1:5" s="4" customFormat="1" ht="21.75" customHeight="1" x14ac:dyDescent="0.3">
      <c r="A24" s="60"/>
      <c r="B24" s="24" t="s">
        <v>49</v>
      </c>
      <c r="C24" s="34">
        <v>1</v>
      </c>
      <c r="D24" s="45">
        <v>1</v>
      </c>
      <c r="E24" s="40">
        <f t="shared" si="0"/>
        <v>1</v>
      </c>
    </row>
    <row r="25" spans="1:5" s="4" customFormat="1" ht="21.75" customHeight="1" x14ac:dyDescent="0.3">
      <c r="A25" s="59" t="s">
        <v>66</v>
      </c>
      <c r="B25" s="24" t="s">
        <v>39</v>
      </c>
      <c r="C25" s="34">
        <v>1</v>
      </c>
      <c r="D25" s="45">
        <v>6</v>
      </c>
      <c r="E25" s="40">
        <f t="shared" si="0"/>
        <v>6</v>
      </c>
    </row>
    <row r="26" spans="1:5" s="4" customFormat="1" ht="21.75" customHeight="1" x14ac:dyDescent="0.3">
      <c r="A26" s="60"/>
      <c r="B26" s="24" t="s">
        <v>50</v>
      </c>
      <c r="C26" s="34">
        <v>3</v>
      </c>
      <c r="D26" s="45">
        <v>10</v>
      </c>
      <c r="E26" s="40">
        <f t="shared" si="0"/>
        <v>3.3333333333333335</v>
      </c>
    </row>
    <row r="27" spans="1:5" s="4" customFormat="1" ht="33" customHeight="1" x14ac:dyDescent="0.3">
      <c r="A27" s="25" t="s">
        <v>67</v>
      </c>
      <c r="B27" s="24" t="s">
        <v>37</v>
      </c>
      <c r="C27" s="34">
        <v>1</v>
      </c>
      <c r="D27" s="45">
        <v>4</v>
      </c>
      <c r="E27" s="40">
        <f t="shared" si="0"/>
        <v>4</v>
      </c>
    </row>
    <row r="28" spans="1:5" s="4" customFormat="1" ht="21.75" customHeight="1" x14ac:dyDescent="0.3">
      <c r="A28" s="59" t="s">
        <v>79</v>
      </c>
      <c r="B28" s="24" t="s">
        <v>37</v>
      </c>
      <c r="C28" s="34">
        <v>2</v>
      </c>
      <c r="D28" s="45">
        <v>12</v>
      </c>
      <c r="E28" s="40">
        <f t="shared" si="0"/>
        <v>6</v>
      </c>
    </row>
    <row r="29" spans="1:5" s="4" customFormat="1" ht="21.75" customHeight="1" x14ac:dyDescent="0.3">
      <c r="A29" s="60"/>
      <c r="B29" s="24" t="s">
        <v>51</v>
      </c>
      <c r="C29" s="34">
        <v>1</v>
      </c>
      <c r="D29" s="45">
        <v>6</v>
      </c>
      <c r="E29" s="40">
        <f t="shared" si="0"/>
        <v>6</v>
      </c>
    </row>
    <row r="30" spans="1:5" s="4" customFormat="1" ht="21.75" customHeight="1" x14ac:dyDescent="0.3">
      <c r="A30" s="60"/>
      <c r="B30" s="24" t="s">
        <v>39</v>
      </c>
      <c r="C30" s="34">
        <v>1</v>
      </c>
      <c r="D30" s="45">
        <v>9</v>
      </c>
      <c r="E30" s="40">
        <f t="shared" si="0"/>
        <v>9</v>
      </c>
    </row>
    <row r="31" spans="1:5" s="4" customFormat="1" ht="21.75" customHeight="1" x14ac:dyDescent="0.3">
      <c r="A31" s="59" t="s">
        <v>82</v>
      </c>
      <c r="B31" s="24" t="s">
        <v>52</v>
      </c>
      <c r="C31" s="34">
        <v>1</v>
      </c>
      <c r="D31" s="45">
        <v>7</v>
      </c>
      <c r="E31" s="40">
        <f t="shared" si="0"/>
        <v>7</v>
      </c>
    </row>
    <row r="32" spans="1:5" s="4" customFormat="1" ht="21.75" customHeight="1" x14ac:dyDescent="0.3">
      <c r="A32" s="60"/>
      <c r="B32" s="24" t="s">
        <v>53</v>
      </c>
      <c r="C32" s="34">
        <v>1</v>
      </c>
      <c r="D32" s="45">
        <v>1</v>
      </c>
      <c r="E32" s="40">
        <f t="shared" si="0"/>
        <v>1</v>
      </c>
    </row>
    <row r="33" spans="1:5" s="4" customFormat="1" ht="21.75" customHeight="1" x14ac:dyDescent="0.3">
      <c r="A33" s="59" t="s">
        <v>68</v>
      </c>
      <c r="B33" s="24" t="s">
        <v>37</v>
      </c>
      <c r="C33" s="34">
        <v>1</v>
      </c>
      <c r="D33" s="45">
        <v>3</v>
      </c>
      <c r="E33" s="40">
        <f t="shared" si="0"/>
        <v>3</v>
      </c>
    </row>
    <row r="34" spans="1:5" s="4" customFormat="1" ht="21.75" customHeight="1" x14ac:dyDescent="0.3">
      <c r="A34" s="60"/>
      <c r="B34" s="24" t="s">
        <v>42</v>
      </c>
      <c r="C34" s="34">
        <v>1</v>
      </c>
      <c r="D34" s="45">
        <v>1</v>
      </c>
      <c r="E34" s="40">
        <f t="shared" si="0"/>
        <v>1</v>
      </c>
    </row>
    <row r="35" spans="1:5" s="4" customFormat="1" ht="31.5" customHeight="1" x14ac:dyDescent="0.3">
      <c r="A35" s="25" t="s">
        <v>69</v>
      </c>
      <c r="B35" s="24" t="s">
        <v>54</v>
      </c>
      <c r="C35" s="34">
        <v>1</v>
      </c>
      <c r="D35" s="45">
        <v>3</v>
      </c>
      <c r="E35" s="40">
        <f t="shared" si="0"/>
        <v>3</v>
      </c>
    </row>
    <row r="36" spans="1:5" s="4" customFormat="1" ht="31.5" customHeight="1" x14ac:dyDescent="0.3">
      <c r="A36" s="25" t="s">
        <v>70</v>
      </c>
      <c r="B36" s="24" t="s">
        <v>37</v>
      </c>
      <c r="C36" s="34">
        <v>1</v>
      </c>
      <c r="D36" s="45">
        <v>2</v>
      </c>
      <c r="E36" s="40">
        <f t="shared" si="0"/>
        <v>2</v>
      </c>
    </row>
    <row r="37" spans="1:5" s="4" customFormat="1" ht="21.75" customHeight="1" x14ac:dyDescent="0.3">
      <c r="A37" s="59" t="s">
        <v>80</v>
      </c>
      <c r="B37" s="24" t="s">
        <v>40</v>
      </c>
      <c r="C37" s="35">
        <v>1</v>
      </c>
      <c r="D37" s="45">
        <v>8</v>
      </c>
      <c r="E37" s="40">
        <f t="shared" si="0"/>
        <v>8</v>
      </c>
    </row>
    <row r="38" spans="1:5" s="4" customFormat="1" ht="21.75" customHeight="1" x14ac:dyDescent="0.3">
      <c r="A38" s="60"/>
      <c r="B38" s="24" t="s">
        <v>55</v>
      </c>
      <c r="C38" s="35">
        <v>1</v>
      </c>
      <c r="D38" s="45">
        <v>8</v>
      </c>
      <c r="E38" s="40">
        <f t="shared" si="0"/>
        <v>8</v>
      </c>
    </row>
    <row r="39" spans="1:5" s="4" customFormat="1" ht="21.75" customHeight="1" x14ac:dyDescent="0.3">
      <c r="A39" s="60"/>
      <c r="B39" s="24" t="s">
        <v>56</v>
      </c>
      <c r="C39" s="35">
        <v>1</v>
      </c>
      <c r="D39" s="45">
        <v>11</v>
      </c>
      <c r="E39" s="40">
        <f t="shared" si="0"/>
        <v>11</v>
      </c>
    </row>
    <row r="40" spans="1:5" s="4" customFormat="1" ht="21.75" customHeight="1" x14ac:dyDescent="0.3">
      <c r="A40" s="60"/>
      <c r="B40" s="24" t="s">
        <v>57</v>
      </c>
      <c r="C40" s="35">
        <v>1</v>
      </c>
      <c r="D40" s="45">
        <v>7</v>
      </c>
      <c r="E40" s="40">
        <f t="shared" si="0"/>
        <v>7</v>
      </c>
    </row>
    <row r="41" spans="1:5" s="4" customFormat="1" ht="21.75" customHeight="1" x14ac:dyDescent="0.3">
      <c r="A41" s="60"/>
      <c r="B41" s="24" t="s">
        <v>52</v>
      </c>
      <c r="C41" s="35">
        <v>1</v>
      </c>
      <c r="D41" s="45">
        <v>8</v>
      </c>
      <c r="E41" s="40">
        <f t="shared" si="0"/>
        <v>8</v>
      </c>
    </row>
    <row r="42" spans="1:5" s="4" customFormat="1" ht="21.75" customHeight="1" x14ac:dyDescent="0.3">
      <c r="A42" s="60"/>
      <c r="B42" s="24" t="s">
        <v>37</v>
      </c>
      <c r="C42" s="35">
        <v>1</v>
      </c>
      <c r="D42" s="45">
        <v>3</v>
      </c>
      <c r="E42" s="40">
        <f t="shared" si="0"/>
        <v>3</v>
      </c>
    </row>
    <row r="43" spans="1:5" s="4" customFormat="1" ht="21.75" customHeight="1" x14ac:dyDescent="0.3">
      <c r="A43" s="60"/>
      <c r="B43" s="24" t="s">
        <v>54</v>
      </c>
      <c r="C43" s="35">
        <v>1</v>
      </c>
      <c r="D43" s="45">
        <v>6</v>
      </c>
      <c r="E43" s="40">
        <f t="shared" si="0"/>
        <v>6</v>
      </c>
    </row>
    <row r="44" spans="1:5" s="4" customFormat="1" ht="21.75" customHeight="1" x14ac:dyDescent="0.3">
      <c r="A44" s="60"/>
      <c r="B44" s="24" t="s">
        <v>39</v>
      </c>
      <c r="C44" s="35">
        <v>1</v>
      </c>
      <c r="D44" s="45">
        <v>5</v>
      </c>
      <c r="E44" s="40">
        <f t="shared" si="0"/>
        <v>5</v>
      </c>
    </row>
    <row r="45" spans="1:5" s="4" customFormat="1" ht="21.75" customHeight="1" x14ac:dyDescent="0.3">
      <c r="A45" s="59" t="s">
        <v>81</v>
      </c>
      <c r="B45" s="24" t="s">
        <v>40</v>
      </c>
      <c r="C45" s="35">
        <v>2</v>
      </c>
      <c r="D45" s="45">
        <v>19</v>
      </c>
      <c r="E45" s="40">
        <f t="shared" si="0"/>
        <v>9.5</v>
      </c>
    </row>
    <row r="46" spans="1:5" s="4" customFormat="1" ht="21.75" customHeight="1" x14ac:dyDescent="0.3">
      <c r="A46" s="60"/>
      <c r="B46" s="24" t="s">
        <v>37</v>
      </c>
      <c r="C46" s="35">
        <v>3</v>
      </c>
      <c r="D46" s="45">
        <v>17</v>
      </c>
      <c r="E46" s="40">
        <f t="shared" si="0"/>
        <v>5.666666666666667</v>
      </c>
    </row>
    <row r="47" spans="1:5" s="4" customFormat="1" ht="21.75" customHeight="1" x14ac:dyDescent="0.3">
      <c r="A47" s="60"/>
      <c r="B47" s="24" t="s">
        <v>54</v>
      </c>
      <c r="C47" s="35">
        <v>1</v>
      </c>
      <c r="D47" s="45">
        <v>6</v>
      </c>
      <c r="E47" s="40">
        <f t="shared" si="0"/>
        <v>6</v>
      </c>
    </row>
    <row r="48" spans="1:5" s="4" customFormat="1" ht="21.75" customHeight="1" x14ac:dyDescent="0.3">
      <c r="A48" s="60"/>
      <c r="B48" s="24" t="s">
        <v>39</v>
      </c>
      <c r="C48" s="34">
        <v>1</v>
      </c>
      <c r="D48" s="45">
        <v>7</v>
      </c>
      <c r="E48" s="40">
        <f t="shared" si="0"/>
        <v>7</v>
      </c>
    </row>
    <row r="49" spans="1:5" s="4" customFormat="1" ht="33" customHeight="1" x14ac:dyDescent="0.3">
      <c r="A49" s="29" t="s">
        <v>71</v>
      </c>
      <c r="B49" s="30" t="s">
        <v>40</v>
      </c>
      <c r="C49" s="36">
        <v>1</v>
      </c>
      <c r="D49" s="46">
        <v>7</v>
      </c>
      <c r="E49" s="41">
        <f t="shared" si="0"/>
        <v>7</v>
      </c>
    </row>
    <row r="50" spans="1:5" s="3" customFormat="1" ht="21.75" customHeight="1" x14ac:dyDescent="0.3">
      <c r="A50" s="49" t="s">
        <v>86</v>
      </c>
      <c r="B50" s="51" t="s">
        <v>85</v>
      </c>
      <c r="C50" s="37">
        <f>SUM(C4:C49)</f>
        <v>52</v>
      </c>
      <c r="D50" s="47">
        <f>SUM(D4:D49)</f>
        <v>269</v>
      </c>
      <c r="E50" s="42">
        <f>D50/C50</f>
        <v>5.1730769230769234</v>
      </c>
    </row>
    <row r="51" spans="1:5" s="31" customFormat="1" ht="19.5" customHeight="1" x14ac:dyDescent="0.3"/>
    <row r="52" spans="1:5" s="31" customFormat="1" ht="19.5" customHeight="1" x14ac:dyDescent="0.3"/>
    <row r="53" spans="1:5" s="2" customFormat="1" ht="24.75" customHeight="1" x14ac:dyDescent="0.3">
      <c r="E53" s="50"/>
    </row>
  </sheetData>
  <mergeCells count="13">
    <mergeCell ref="A33:A34"/>
    <mergeCell ref="A37:A44"/>
    <mergeCell ref="A45:A48"/>
    <mergeCell ref="A18:A20"/>
    <mergeCell ref="A21:A24"/>
    <mergeCell ref="A25:A26"/>
    <mergeCell ref="A28:A30"/>
    <mergeCell ref="A31:A32"/>
    <mergeCell ref="A1:E1"/>
    <mergeCell ref="A9:A11"/>
    <mergeCell ref="A4:A6"/>
    <mergeCell ref="A7:A8"/>
    <mergeCell ref="A15:A17"/>
  </mergeCells>
  <phoneticPr fontId="2" type="noConversion"/>
  <pageMargins left="0.6692913385826772" right="0.59055118110236227" top="0.86" bottom="0.55118110236220474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공립</vt:lpstr>
      <vt:lpstr>사립</vt:lpstr>
      <vt:lpstr>Sheet3</vt:lpstr>
      <vt:lpstr>공립!Print_Area</vt:lpstr>
      <vt:lpstr>사립!Print_Area</vt:lpstr>
      <vt:lpstr>사립!Print_Titles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이풍원</dc:creator>
  <cp:lastModifiedBy>이풍원</cp:lastModifiedBy>
  <cp:lastPrinted>2016-11-14T11:23:31Z</cp:lastPrinted>
  <dcterms:created xsi:type="dcterms:W3CDTF">2014-11-10T10:17:50Z</dcterms:created>
  <dcterms:modified xsi:type="dcterms:W3CDTF">2016-11-14T14:44:28Z</dcterms:modified>
</cp:coreProperties>
</file>