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315" windowHeight="11880"/>
  </bookViews>
  <sheets>
    <sheet name="최종원서접수현황" sheetId="2" r:id="rId1"/>
  </sheets>
  <calcPr calcId="145621"/>
</workbook>
</file>

<file path=xl/calcChain.xml><?xml version="1.0" encoding="utf-8"?>
<calcChain xmlns="http://schemas.openxmlformats.org/spreadsheetml/2006/main">
  <c r="F32" i="2" l="1"/>
  <c r="H32" i="2" s="1"/>
  <c r="F33" i="2" l="1"/>
  <c r="E32" i="2"/>
  <c r="C32" i="2"/>
  <c r="B32" i="2"/>
  <c r="G31" i="2"/>
  <c r="D31" i="2"/>
  <c r="G30" i="2"/>
  <c r="D30" i="2"/>
  <c r="G29" i="2"/>
  <c r="D29" i="2"/>
  <c r="D32" i="2" s="1"/>
  <c r="H28" i="2"/>
  <c r="G28" i="2"/>
  <c r="D28" i="2"/>
  <c r="F27" i="2"/>
  <c r="H27" i="2" s="1"/>
  <c r="E27" i="2"/>
  <c r="G27" i="2" s="1"/>
  <c r="C27" i="2"/>
  <c r="C33" i="2" s="1"/>
  <c r="B27" i="2"/>
  <c r="G26" i="2"/>
  <c r="D26" i="2"/>
  <c r="G25" i="2"/>
  <c r="D25" i="2"/>
  <c r="G24" i="2"/>
  <c r="D24" i="2"/>
  <c r="H23" i="2"/>
  <c r="G23" i="2"/>
  <c r="D23" i="2"/>
  <c r="G22" i="2"/>
  <c r="D22" i="2"/>
  <c r="G21" i="2"/>
  <c r="D21" i="2"/>
  <c r="G20" i="2"/>
  <c r="D20" i="2"/>
  <c r="G19" i="2"/>
  <c r="D19" i="2"/>
  <c r="G18" i="2"/>
  <c r="D18" i="2"/>
  <c r="G17" i="2"/>
  <c r="D17" i="2"/>
  <c r="G16" i="2"/>
  <c r="D16" i="2"/>
  <c r="H15" i="2"/>
  <c r="G15" i="2"/>
  <c r="D15" i="2"/>
  <c r="G14" i="2"/>
  <c r="D14" i="2"/>
  <c r="H13" i="2"/>
  <c r="G13" i="2"/>
  <c r="D13" i="2"/>
  <c r="G12" i="2"/>
  <c r="D12" i="2"/>
  <c r="H11" i="2"/>
  <c r="G11" i="2"/>
  <c r="D11" i="2"/>
  <c r="H10" i="2"/>
  <c r="G10" i="2"/>
  <c r="D10" i="2"/>
  <c r="G9" i="2"/>
  <c r="D9" i="2"/>
  <c r="D27" i="2" s="1"/>
  <c r="G32" i="2" l="1"/>
  <c r="H33" i="2"/>
  <c r="E33" i="2"/>
  <c r="G33" i="2" s="1"/>
  <c r="B33" i="2"/>
  <c r="D33" i="2" s="1"/>
</calcChain>
</file>

<file path=xl/sharedStrings.xml><?xml version="1.0" encoding="utf-8"?>
<sst xmlns="http://schemas.openxmlformats.org/spreadsheetml/2006/main" count="38" uniqueCount="34">
  <si>
    <t>2017학년도 공립 중등교사,보건·사서·전문상담·영양교사 임용시험 응시원서 접수현황</t>
  </si>
  <si>
    <t>(제주특별자치도교육청)</t>
    <phoneticPr fontId="2" type="noConversion"/>
  </si>
  <si>
    <t>과목</t>
  </si>
  <si>
    <t>모집인원</t>
  </si>
  <si>
    <t>응시원서 접수 인원</t>
  </si>
  <si>
    <t>경쟁률</t>
    <phoneticPr fontId="2" type="noConversion"/>
  </si>
  <si>
    <t>일반</t>
  </si>
  <si>
    <t>장애인</t>
  </si>
  <si>
    <t>합계</t>
  </si>
  <si>
    <t>장애</t>
  </si>
  <si>
    <t>국어</t>
    <phoneticPr fontId="2" type="noConversion"/>
  </si>
  <si>
    <t>수학</t>
    <phoneticPr fontId="2" type="noConversion"/>
  </si>
  <si>
    <t>물리</t>
    <phoneticPr fontId="2" type="noConversion"/>
  </si>
  <si>
    <t>화학</t>
    <phoneticPr fontId="2" type="noConversion"/>
  </si>
  <si>
    <t>생물</t>
    <phoneticPr fontId="2" type="noConversion"/>
  </si>
  <si>
    <t>일반사회</t>
    <phoneticPr fontId="2" type="noConversion"/>
  </si>
  <si>
    <t>역사</t>
    <phoneticPr fontId="2" type="noConversion"/>
  </si>
  <si>
    <t>지리</t>
    <phoneticPr fontId="2" type="noConversion"/>
  </si>
  <si>
    <t>도덕윤리</t>
    <phoneticPr fontId="2" type="noConversion"/>
  </si>
  <si>
    <t>체육</t>
    <phoneticPr fontId="2" type="noConversion"/>
  </si>
  <si>
    <t>음악</t>
    <phoneticPr fontId="2" type="noConversion"/>
  </si>
  <si>
    <t>미술</t>
    <phoneticPr fontId="2" type="noConversion"/>
  </si>
  <si>
    <t>한문</t>
    <phoneticPr fontId="2" type="noConversion"/>
  </si>
  <si>
    <t>영어</t>
    <phoneticPr fontId="2" type="noConversion"/>
  </si>
  <si>
    <t>중국어</t>
    <phoneticPr fontId="2" type="noConversion"/>
  </si>
  <si>
    <t>기술</t>
    <phoneticPr fontId="2" type="noConversion"/>
  </si>
  <si>
    <t>가정</t>
    <phoneticPr fontId="2" type="noConversion"/>
  </si>
  <si>
    <t>정보컴퓨터</t>
    <phoneticPr fontId="2" type="noConversion"/>
  </si>
  <si>
    <t>중등교과 계</t>
    <phoneticPr fontId="2" type="noConversion"/>
  </si>
  <si>
    <t>보건</t>
    <phoneticPr fontId="2" type="noConversion"/>
  </si>
  <si>
    <t>사서</t>
    <phoneticPr fontId="2" type="noConversion"/>
  </si>
  <si>
    <t>전문상담</t>
    <phoneticPr fontId="2" type="noConversion"/>
  </si>
  <si>
    <t>영양</t>
    <phoneticPr fontId="2" type="noConversion"/>
  </si>
  <si>
    <t>비교과 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</si>
</sst>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1" formatCode="_-* #,##0_-;\-* #,##0_-;_-* &quot;-&quot;_-;_-@_-"/>
    <numFmt numFmtId="43" formatCode="_-* #,##0.00_-;\-* #,##0.00_-;_-* &quot;-&quot;??_-;_-@_-"/>
    <numFmt numFmtId="176" formatCode="#,###"/>
    <numFmt numFmtId="177" formatCode="_ &quot;₩&quot;* #,##0_ ;_ &quot;₩&quot;* \-#,##0_ ;_ &quot;₩&quot;* &quot;-&quot;_ ;_ @_ "/>
    <numFmt numFmtId="178" formatCode="_ &quot;₩&quot;* #,##0.00_ ;_ &quot;₩&quot;* \-#,##0.00_ ;_ &quot;₩&quot;* &quot;-&quot;??_ ;_ @_ "/>
    <numFmt numFmtId="179" formatCode="_ * #,##0_ ;_ * \-#,##0_ ;_ * &quot;-&quot;_ ;_ @_ "/>
    <numFmt numFmtId="180" formatCode="_ * #,##0.00_ ;_ * \-#,##0.00_ ;_ * &quot;-&quot;??_ ;_ @_ "/>
    <numFmt numFmtId="181" formatCode="&quot;$&quot;#,##0.00;\(&quot;$&quot;#,##0.00\)"/>
    <numFmt numFmtId="182" formatCode="&quot;$&quot;#,##0_);[Red]\(&quot;$&quot;#,##0\)"/>
    <numFmt numFmtId="183" formatCode="&quot;A$&quot;\ #,##0.0\ ;&quot;$&quot;\-#,##0.0"/>
    <numFmt numFmtId="184" formatCode="\(0.0\);[Red]&quot;(△0.0)&quot;"/>
    <numFmt numFmtId="185" formatCode="[Red]#,##0"/>
    <numFmt numFmtId="186" formatCode="#,##0.00_ "/>
    <numFmt numFmtId="187" formatCode="#,##0_ "/>
    <numFmt numFmtId="188" formatCode="0_);[Red]\(0\)"/>
  </numFmts>
  <fonts count="42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4"/>
      <color indexed="8"/>
      <name val="HY헤드라인M"/>
      <family val="1"/>
      <charset val="129"/>
    </font>
    <font>
      <b/>
      <u/>
      <sz val="24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4"/>
      <color rgb="FF0070C0"/>
      <name val="HY헤드라인M"/>
      <family val="1"/>
      <charset val="129"/>
    </font>
    <font>
      <b/>
      <sz val="11"/>
      <color indexed="12"/>
      <name val="굴림체"/>
      <family val="3"/>
      <charset val="129"/>
    </font>
    <font>
      <b/>
      <sz val="12"/>
      <color theme="1"/>
      <name val="맑은 고딕"/>
      <family val="3"/>
      <charset val="129"/>
      <scheme val="minor"/>
    </font>
    <font>
      <b/>
      <sz val="14"/>
      <color rgb="FFFF0000"/>
      <name val="HY헤드라인M"/>
      <family val="1"/>
      <charset val="129"/>
    </font>
    <font>
      <b/>
      <sz val="14"/>
      <name val="맑은 고딕"/>
      <family val="3"/>
      <charset val="129"/>
    </font>
    <font>
      <b/>
      <sz val="12"/>
      <name val="맑은 고딕"/>
      <family val="3"/>
      <charset val="129"/>
    </font>
    <font>
      <sz val="12"/>
      <name val="바탕체"/>
      <family val="1"/>
      <charset val="129"/>
    </font>
    <font>
      <sz val="12"/>
      <name val="???"/>
      <family val="1"/>
    </font>
    <font>
      <sz val="12"/>
      <name val="Times New Roman"/>
      <family val="1"/>
    </font>
    <font>
      <sz val="12"/>
      <name val="¹ÙÅÁÃ¼"/>
      <family val="1"/>
      <charset val="129"/>
    </font>
    <font>
      <sz val="12"/>
      <name val="ⓒoUAAA¨u"/>
      <family val="1"/>
      <charset val="129"/>
    </font>
    <font>
      <sz val="11"/>
      <name val="￥i￠￢￠?o"/>
      <family val="3"/>
      <charset val="129"/>
    </font>
    <font>
      <sz val="12"/>
      <name val="¹UAAA¼"/>
      <family val="3"/>
      <charset val="129"/>
    </font>
    <font>
      <sz val="12"/>
      <name val="System"/>
      <family val="2"/>
      <charset val="129"/>
    </font>
    <font>
      <sz val="12"/>
      <name val="±¼¸²Ã¼"/>
      <family val="3"/>
      <charset val="129"/>
    </font>
    <font>
      <b/>
      <sz val="10"/>
      <name val="Helv"/>
      <family val="2"/>
    </font>
    <font>
      <sz val="10"/>
      <color indexed="8"/>
      <name val="Impact"/>
      <family val="2"/>
    </font>
    <font>
      <sz val="10"/>
      <name val="Arial"/>
      <family val="2"/>
    </font>
    <font>
      <sz val="9"/>
      <name val="바탕체"/>
      <family val="1"/>
      <charset val="129"/>
    </font>
    <font>
      <sz val="10"/>
      <name val="MS Sans Serif"/>
      <family val="2"/>
    </font>
    <font>
      <sz val="10"/>
      <name val="MS Serif"/>
      <family val="1"/>
    </font>
    <font>
      <sz val="10"/>
      <name val="굴림체"/>
      <family val="3"/>
      <charset val="129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1"/>
      <name val="Helv"/>
      <family val="2"/>
    </font>
    <font>
      <sz val="8"/>
      <name val="Helv"/>
      <family val="2"/>
    </font>
    <font>
      <b/>
      <sz val="8"/>
      <color indexed="8"/>
      <name val="Helv"/>
      <family val="2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u/>
      <sz val="10"/>
      <color indexed="14"/>
      <name val="돋움체"/>
      <family val="3"/>
      <charset val="129"/>
    </font>
    <font>
      <sz val="11"/>
      <name val="뼻뮝"/>
      <family val="3"/>
      <charset val="129"/>
    </font>
    <font>
      <sz val="12"/>
      <name val="명조"/>
      <family val="3"/>
      <charset val="129"/>
    </font>
    <font>
      <sz val="17"/>
      <name val="바탕체"/>
      <family val="1"/>
      <charset val="129"/>
    </font>
    <font>
      <b/>
      <sz val="11"/>
      <name val="돋움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5">
    <xf numFmtId="0" fontId="0" fillId="0" borderId="0">
      <alignment vertical="center"/>
    </xf>
    <xf numFmtId="0" fontId="1" fillId="0" borderId="0"/>
    <xf numFmtId="0" fontId="5" fillId="0" borderId="0">
      <alignment vertical="center"/>
    </xf>
    <xf numFmtId="0" fontId="1" fillId="0" borderId="0">
      <alignment vertical="center"/>
    </xf>
    <xf numFmtId="0" fontId="12" fillId="0" borderId="0"/>
    <xf numFmtId="0" fontId="12" fillId="0" borderId="0"/>
    <xf numFmtId="0" fontId="13" fillId="0" borderId="0"/>
    <xf numFmtId="0" fontId="14" fillId="0" borderId="0"/>
    <xf numFmtId="9" fontId="15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7" fillId="0" borderId="0" applyFont="0" applyFill="0" applyBorder="0" applyAlignment="0" applyProtection="0"/>
    <xf numFmtId="177" fontId="15" fillId="0" borderId="0" applyFont="0" applyFill="0" applyBorder="0" applyAlignment="0" applyProtection="0"/>
    <xf numFmtId="0" fontId="18" fillId="0" borderId="0" applyFont="0" applyFill="0" applyBorder="0" applyAlignment="0" applyProtection="0"/>
    <xf numFmtId="178" fontId="15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79" fontId="15" fillId="0" borderId="0" applyFont="0" applyFill="0" applyBorder="0" applyAlignment="0" applyProtection="0"/>
    <xf numFmtId="0" fontId="18" fillId="0" borderId="0" applyFont="0" applyFill="0" applyBorder="0" applyAlignment="0" applyProtection="0"/>
    <xf numFmtId="180" fontId="15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9" fillId="0" borderId="0"/>
    <xf numFmtId="0" fontId="20" fillId="0" borderId="0"/>
    <xf numFmtId="0" fontId="18" fillId="0" borderId="0"/>
    <xf numFmtId="0" fontId="1" fillId="0" borderId="0" applyFill="0" applyBorder="0" applyAlignment="0"/>
    <xf numFmtId="0" fontId="21" fillId="0" borderId="0"/>
    <xf numFmtId="0" fontId="22" fillId="5" borderId="44">
      <alignment horizontal="center" wrapText="1"/>
    </xf>
    <xf numFmtId="38" fontId="23" fillId="0" borderId="0" applyFont="0" applyFill="0" applyBorder="0" applyAlignment="0" applyProtection="0"/>
    <xf numFmtId="181" fontId="24" fillId="0" borderId="0"/>
    <xf numFmtId="0" fontId="23" fillId="0" borderId="0" applyFont="0" applyFill="0" applyBorder="0" applyAlignment="0" applyProtection="0"/>
    <xf numFmtId="40" fontId="25" fillId="0" borderId="0" applyFont="0" applyFill="0" applyBorder="0" applyAlignment="0" applyProtection="0"/>
    <xf numFmtId="0" fontId="26" fillId="0" borderId="0" applyNumberFormat="0" applyAlignment="0">
      <alignment horizontal="left"/>
    </xf>
    <xf numFmtId="182" fontId="23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1" fillId="0" borderId="0"/>
    <xf numFmtId="15" fontId="23" fillId="0" borderId="0"/>
    <xf numFmtId="183" fontId="24" fillId="0" borderId="0"/>
    <xf numFmtId="0" fontId="28" fillId="0" borderId="0" applyNumberFormat="0" applyAlignment="0">
      <alignment horizontal="left"/>
    </xf>
    <xf numFmtId="38" fontId="29" fillId="6" borderId="0" applyNumberFormat="0" applyBorder="0" applyAlignment="0" applyProtection="0"/>
    <xf numFmtId="0" fontId="30" fillId="0" borderId="0">
      <alignment horizontal="left"/>
    </xf>
    <xf numFmtId="0" fontId="31" fillId="0" borderId="34" applyNumberFormat="0" applyAlignment="0" applyProtection="0">
      <alignment horizontal="left" vertical="center"/>
    </xf>
    <xf numFmtId="0" fontId="31" fillId="0" borderId="45">
      <alignment horizontal="left" vertical="center"/>
    </xf>
    <xf numFmtId="10" fontId="29" fillId="6" borderId="46" applyNumberFormat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2" fillId="0" borderId="47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84" fontId="12" fillId="0" borderId="0"/>
    <xf numFmtId="0" fontId="23" fillId="0" borderId="0"/>
    <xf numFmtId="10" fontId="23" fillId="0" borderId="0" applyFont="0" applyFill="0" applyBorder="0" applyAlignment="0" applyProtection="0"/>
    <xf numFmtId="30" fontId="33" fillId="0" borderId="0" applyNumberFormat="0" applyFill="0" applyBorder="0" applyAlignment="0" applyProtection="0">
      <alignment horizontal="left"/>
    </xf>
    <xf numFmtId="0" fontId="32" fillId="0" borderId="0"/>
    <xf numFmtId="40" fontId="34" fillId="0" borderId="0" applyBorder="0">
      <alignment horizontal="right"/>
    </xf>
    <xf numFmtId="0" fontId="1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0" fontId="37" fillId="0" borderId="0" applyNumberForma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38" fillId="0" borderId="0"/>
    <xf numFmtId="185" fontId="39" fillId="0" borderId="48" applyBorder="0"/>
    <xf numFmtId="0" fontId="1" fillId="0" borderId="0">
      <alignment vertical="center"/>
    </xf>
    <xf numFmtId="0" fontId="23" fillId="0" borderId="0"/>
    <xf numFmtId="4" fontId="36" fillId="0" borderId="0">
      <protection locked="0"/>
    </xf>
    <xf numFmtId="0" fontId="1" fillId="0" borderId="0">
      <protection locked="0"/>
    </xf>
    <xf numFmtId="0" fontId="12" fillId="0" borderId="0"/>
    <xf numFmtId="0" fontId="40" fillId="0" borderId="0"/>
    <xf numFmtId="41" fontId="1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" fillId="0" borderId="0"/>
  </cellStyleXfs>
  <cellXfs count="66">
    <xf numFmtId="0" fontId="0" fillId="0" borderId="0" xfId="0">
      <alignment vertical="center"/>
    </xf>
    <xf numFmtId="0" fontId="4" fillId="0" borderId="0" xfId="1" applyFont="1" applyFill="1" applyAlignment="1">
      <alignment horizontal="center" vertical="center"/>
    </xf>
    <xf numFmtId="0" fontId="5" fillId="0" borderId="0" xfId="2">
      <alignment vertical="center"/>
    </xf>
    <xf numFmtId="0" fontId="6" fillId="0" borderId="0" xfId="1" applyFont="1" applyFill="1" applyAlignment="1">
      <alignment vertical="center"/>
    </xf>
    <xf numFmtId="0" fontId="7" fillId="0" borderId="0" xfId="1" applyFont="1" applyFill="1" applyBorder="1" applyAlignment="1">
      <alignment horizontal="right" vertical="center"/>
    </xf>
    <xf numFmtId="0" fontId="8" fillId="0" borderId="0" xfId="2" applyFont="1" applyAlignment="1">
      <alignment horizontal="right" vertical="center"/>
    </xf>
    <xf numFmtId="0" fontId="9" fillId="0" borderId="0" xfId="1" applyFont="1" applyFill="1" applyAlignment="1">
      <alignment vertical="center"/>
    </xf>
    <xf numFmtId="0" fontId="11" fillId="2" borderId="9" xfId="1" applyFont="1" applyFill="1" applyBorder="1" applyAlignment="1">
      <alignment horizontal="center" vertical="center" shrinkToFit="1"/>
    </xf>
    <xf numFmtId="0" fontId="11" fillId="2" borderId="10" xfId="1" applyFont="1" applyFill="1" applyBorder="1" applyAlignment="1">
      <alignment horizontal="center" vertical="center" shrinkToFit="1"/>
    </xf>
    <xf numFmtId="0" fontId="11" fillId="2" borderId="11" xfId="1" applyFont="1" applyFill="1" applyBorder="1" applyAlignment="1">
      <alignment horizontal="center" vertical="center" shrinkToFit="1"/>
    </xf>
    <xf numFmtId="0" fontId="11" fillId="2" borderId="12" xfId="1" applyFont="1" applyFill="1" applyBorder="1" applyAlignment="1">
      <alignment horizontal="center" vertical="center" shrinkToFit="1"/>
    </xf>
    <xf numFmtId="0" fontId="11" fillId="3" borderId="13" xfId="1" applyFont="1" applyFill="1" applyBorder="1" applyAlignment="1">
      <alignment horizontal="center" vertical="center"/>
    </xf>
    <xf numFmtId="176" fontId="11" fillId="3" borderId="17" xfId="1" applyNumberFormat="1" applyFont="1" applyFill="1" applyBorder="1" applyAlignment="1">
      <alignment horizontal="center" vertical="center" shrinkToFit="1"/>
    </xf>
    <xf numFmtId="0" fontId="11" fillId="3" borderId="19" xfId="1" applyFont="1" applyFill="1" applyBorder="1" applyAlignment="1">
      <alignment horizontal="center" vertical="center"/>
    </xf>
    <xf numFmtId="176" fontId="11" fillId="3" borderId="23" xfId="1" applyNumberFormat="1" applyFont="1" applyFill="1" applyBorder="1" applyAlignment="1">
      <alignment horizontal="center" vertical="center" shrinkToFit="1"/>
    </xf>
    <xf numFmtId="176" fontId="11" fillId="3" borderId="25" xfId="1" applyNumberFormat="1" applyFont="1" applyFill="1" applyBorder="1" applyAlignment="1">
      <alignment horizontal="center" vertical="center" shrinkToFit="1"/>
    </xf>
    <xf numFmtId="0" fontId="11" fillId="3" borderId="26" xfId="1" applyFont="1" applyFill="1" applyBorder="1" applyAlignment="1">
      <alignment horizontal="center" vertical="center" shrinkToFit="1"/>
    </xf>
    <xf numFmtId="176" fontId="11" fillId="3" borderId="30" xfId="1" applyNumberFormat="1" applyFont="1" applyFill="1" applyBorder="1" applyAlignment="1">
      <alignment horizontal="center" vertical="center" shrinkToFit="1"/>
    </xf>
    <xf numFmtId="176" fontId="11" fillId="3" borderId="32" xfId="1" applyNumberFormat="1" applyFont="1" applyFill="1" applyBorder="1" applyAlignment="1">
      <alignment horizontal="center" vertical="center" shrinkToFit="1"/>
    </xf>
    <xf numFmtId="0" fontId="11" fillId="2" borderId="33" xfId="1" applyFont="1" applyFill="1" applyBorder="1" applyAlignment="1">
      <alignment horizontal="center" vertical="center"/>
    </xf>
    <xf numFmtId="176" fontId="11" fillId="2" borderId="36" xfId="1" applyNumberFormat="1" applyFont="1" applyFill="1" applyBorder="1" applyAlignment="1">
      <alignment horizontal="center" vertical="center" shrinkToFit="1"/>
    </xf>
    <xf numFmtId="0" fontId="11" fillId="3" borderId="38" xfId="1" applyFont="1" applyFill="1" applyBorder="1" applyAlignment="1">
      <alignment horizontal="center" vertical="center"/>
    </xf>
    <xf numFmtId="176" fontId="11" fillId="3" borderId="41" xfId="1" applyNumberFormat="1" applyFont="1" applyFill="1" applyBorder="1" applyAlignment="1">
      <alignment horizontal="center" vertical="center" shrinkToFit="1"/>
    </xf>
    <xf numFmtId="176" fontId="11" fillId="3" borderId="22" xfId="1" applyNumberFormat="1" applyFont="1" applyFill="1" applyBorder="1" applyAlignment="1">
      <alignment horizontal="center" vertical="center" shrinkToFit="1"/>
    </xf>
    <xf numFmtId="0" fontId="11" fillId="3" borderId="26" xfId="1" applyFont="1" applyFill="1" applyBorder="1" applyAlignment="1">
      <alignment horizontal="center" vertical="center"/>
    </xf>
    <xf numFmtId="0" fontId="11" fillId="4" borderId="33" xfId="1" applyFont="1" applyFill="1" applyBorder="1" applyAlignment="1">
      <alignment horizontal="center" vertical="center"/>
    </xf>
    <xf numFmtId="176" fontId="11" fillId="4" borderId="42" xfId="1" applyNumberFormat="1" applyFont="1" applyFill="1" applyBorder="1" applyAlignment="1">
      <alignment horizontal="center" vertical="center" shrinkToFit="1"/>
    </xf>
    <xf numFmtId="176" fontId="11" fillId="4" borderId="43" xfId="1" applyNumberFormat="1" applyFont="1" applyFill="1" applyBorder="1" applyAlignment="1">
      <alignment horizontal="center" vertical="center" shrinkToFit="1"/>
    </xf>
    <xf numFmtId="176" fontId="11" fillId="4" borderId="36" xfId="1" applyNumberFormat="1" applyFont="1" applyFill="1" applyBorder="1" applyAlignment="1">
      <alignment horizontal="center" vertical="center" shrinkToFit="1"/>
    </xf>
    <xf numFmtId="186" fontId="11" fillId="3" borderId="17" xfId="1" applyNumberFormat="1" applyFont="1" applyFill="1" applyBorder="1" applyAlignment="1">
      <alignment horizontal="center" vertical="center" shrinkToFit="1"/>
    </xf>
    <xf numFmtId="186" fontId="11" fillId="3" borderId="16" xfId="1" applyNumberFormat="1" applyFont="1" applyFill="1" applyBorder="1" applyAlignment="1">
      <alignment horizontal="center" vertical="center" shrinkToFit="1"/>
    </xf>
    <xf numFmtId="186" fontId="11" fillId="3" borderId="23" xfId="1" applyNumberFormat="1" applyFont="1" applyFill="1" applyBorder="1" applyAlignment="1">
      <alignment horizontal="center" vertical="center" shrinkToFit="1"/>
    </xf>
    <xf numFmtId="186" fontId="11" fillId="3" borderId="25" xfId="1" applyNumberFormat="1" applyFont="1" applyFill="1" applyBorder="1" applyAlignment="1">
      <alignment horizontal="center" vertical="center" shrinkToFit="1"/>
    </xf>
    <xf numFmtId="186" fontId="11" fillId="3" borderId="32" xfId="1" applyNumberFormat="1" applyFont="1" applyFill="1" applyBorder="1" applyAlignment="1">
      <alignment horizontal="center" vertical="center" shrinkToFit="1"/>
    </xf>
    <xf numFmtId="186" fontId="11" fillId="2" borderId="37" xfId="1" applyNumberFormat="1" applyFont="1" applyFill="1" applyBorder="1" applyAlignment="1">
      <alignment horizontal="center" vertical="center" shrinkToFit="1"/>
    </xf>
    <xf numFmtId="186" fontId="11" fillId="3" borderId="41" xfId="1" applyNumberFormat="1" applyFont="1" applyFill="1" applyBorder="1" applyAlignment="1">
      <alignment horizontal="center" vertical="center" shrinkToFit="1"/>
    </xf>
    <xf numFmtId="176" fontId="11" fillId="2" borderId="34" xfId="1" applyNumberFormat="1" applyFont="1" applyFill="1" applyBorder="1" applyAlignment="1">
      <alignment horizontal="center" vertical="center" shrinkToFit="1"/>
    </xf>
    <xf numFmtId="187" fontId="11" fillId="2" borderId="36" xfId="1" applyNumberFormat="1" applyFont="1" applyFill="1" applyBorder="1" applyAlignment="1">
      <alignment horizontal="center" vertical="center" shrinkToFit="1"/>
    </xf>
    <xf numFmtId="176" fontId="11" fillId="3" borderId="14" xfId="1" applyNumberFormat="1" applyFont="1" applyFill="1" applyBorder="1" applyAlignment="1">
      <alignment horizontal="center" vertical="center" shrinkToFit="1"/>
    </xf>
    <xf numFmtId="176" fontId="11" fillId="3" borderId="15" xfId="1" applyNumberFormat="1" applyFont="1" applyFill="1" applyBorder="1" applyAlignment="1">
      <alignment horizontal="center" vertical="center" shrinkToFit="1"/>
    </xf>
    <xf numFmtId="176" fontId="11" fillId="3" borderId="16" xfId="1" applyNumberFormat="1" applyFont="1" applyFill="1" applyBorder="1" applyAlignment="1">
      <alignment horizontal="center" vertical="center" shrinkToFit="1"/>
    </xf>
    <xf numFmtId="176" fontId="11" fillId="3" borderId="20" xfId="1" applyNumberFormat="1" applyFont="1" applyFill="1" applyBorder="1" applyAlignment="1">
      <alignment horizontal="center" vertical="center" shrinkToFit="1"/>
    </xf>
    <xf numFmtId="176" fontId="11" fillId="3" borderId="21" xfId="1" applyNumberFormat="1" applyFont="1" applyFill="1" applyBorder="1" applyAlignment="1">
      <alignment horizontal="center" vertical="center" shrinkToFit="1"/>
    </xf>
    <xf numFmtId="176" fontId="11" fillId="3" borderId="27" xfId="1" applyNumberFormat="1" applyFont="1" applyFill="1" applyBorder="1" applyAlignment="1">
      <alignment horizontal="center" vertical="center" shrinkToFit="1"/>
    </xf>
    <xf numFmtId="176" fontId="11" fillId="3" borderId="28" xfId="1" applyNumberFormat="1" applyFont="1" applyFill="1" applyBorder="1" applyAlignment="1">
      <alignment horizontal="center" vertical="center" shrinkToFit="1"/>
    </xf>
    <xf numFmtId="176" fontId="11" fillId="3" borderId="29" xfId="1" applyNumberFormat="1" applyFont="1" applyFill="1" applyBorder="1" applyAlignment="1">
      <alignment horizontal="center" vertical="center" shrinkToFit="1"/>
    </xf>
    <xf numFmtId="176" fontId="11" fillId="2" borderId="35" xfId="1" applyNumberFormat="1" applyFont="1" applyFill="1" applyBorder="1" applyAlignment="1">
      <alignment horizontal="center" vertical="center" shrinkToFit="1"/>
    </xf>
    <xf numFmtId="176" fontId="11" fillId="3" borderId="39" xfId="1" applyNumberFormat="1" applyFont="1" applyFill="1" applyBorder="1" applyAlignment="1">
      <alignment horizontal="center" vertical="center" shrinkToFit="1"/>
    </xf>
    <xf numFmtId="176" fontId="11" fillId="3" borderId="40" xfId="1" applyNumberFormat="1" applyFont="1" applyFill="1" applyBorder="1" applyAlignment="1">
      <alignment horizontal="center" vertical="center" shrinkToFit="1"/>
    </xf>
    <xf numFmtId="186" fontId="11" fillId="2" borderId="36" xfId="1" applyNumberFormat="1" applyFont="1" applyFill="1" applyBorder="1" applyAlignment="1">
      <alignment horizontal="center" vertical="center" shrinkToFit="1"/>
    </xf>
    <xf numFmtId="186" fontId="11" fillId="4" borderId="36" xfId="1" applyNumberFormat="1" applyFont="1" applyFill="1" applyBorder="1" applyAlignment="1">
      <alignment horizontal="center" vertical="center" shrinkToFit="1"/>
    </xf>
    <xf numFmtId="186" fontId="11" fillId="4" borderId="37" xfId="1" applyNumberFormat="1" applyFont="1" applyFill="1" applyBorder="1" applyAlignment="1">
      <alignment horizontal="center" vertical="center" shrinkToFit="1"/>
    </xf>
    <xf numFmtId="188" fontId="11" fillId="3" borderId="18" xfId="1" applyNumberFormat="1" applyFont="1" applyFill="1" applyBorder="1" applyAlignment="1">
      <alignment horizontal="center" vertical="center" shrinkToFit="1"/>
    </xf>
    <xf numFmtId="188" fontId="11" fillId="3" borderId="24" xfId="1" applyNumberFormat="1" applyFont="1" applyFill="1" applyBorder="1" applyAlignment="1">
      <alignment horizontal="center" vertical="center" shrinkToFit="1"/>
    </xf>
    <xf numFmtId="188" fontId="11" fillId="3" borderId="31" xfId="1" applyNumberFormat="1" applyFont="1" applyFill="1" applyBorder="1" applyAlignment="1">
      <alignment horizontal="center" vertical="center" shrinkToFit="1"/>
    </xf>
    <xf numFmtId="188" fontId="11" fillId="2" borderId="36" xfId="1" applyNumberFormat="1" applyFont="1" applyFill="1" applyBorder="1" applyAlignment="1">
      <alignment horizontal="center" vertical="center" shrinkToFit="1"/>
    </xf>
    <xf numFmtId="0" fontId="41" fillId="0" borderId="0" xfId="0" applyFont="1">
      <alignment vertical="center"/>
    </xf>
    <xf numFmtId="0" fontId="3" fillId="0" borderId="0" xfId="1" applyFont="1" applyFill="1" applyAlignment="1">
      <alignment horizontal="center" vertical="center"/>
    </xf>
    <xf numFmtId="0" fontId="10" fillId="2" borderId="1" xfId="1" applyFont="1" applyFill="1" applyBorder="1" applyAlignment="1">
      <alignment horizontal="center" vertical="center" shrinkToFit="1"/>
    </xf>
    <xf numFmtId="0" fontId="10" fillId="2" borderId="8" xfId="1" applyFont="1" applyFill="1" applyBorder="1" applyAlignment="1">
      <alignment horizontal="center" vertical="center" shrinkToFit="1"/>
    </xf>
    <xf numFmtId="0" fontId="11" fillId="2" borderId="2" xfId="1" applyFont="1" applyFill="1" applyBorder="1" applyAlignment="1">
      <alignment horizontal="center" vertical="center" shrinkToFit="1"/>
    </xf>
    <xf numFmtId="0" fontId="11" fillId="2" borderId="3" xfId="1" applyFont="1" applyFill="1" applyBorder="1" applyAlignment="1">
      <alignment horizontal="center" vertical="center" shrinkToFit="1"/>
    </xf>
    <xf numFmtId="0" fontId="11" fillId="2" borderId="4" xfId="1" applyFont="1" applyFill="1" applyBorder="1" applyAlignment="1">
      <alignment horizontal="center" vertical="center" shrinkToFit="1"/>
    </xf>
    <xf numFmtId="0" fontId="11" fillId="2" borderId="5" xfId="1" applyFont="1" applyFill="1" applyBorder="1" applyAlignment="1">
      <alignment horizontal="center" vertical="center" shrinkToFit="1"/>
    </xf>
    <xf numFmtId="0" fontId="11" fillId="2" borderId="6" xfId="1" applyFont="1" applyFill="1" applyBorder="1" applyAlignment="1">
      <alignment horizontal="center" vertical="center" shrinkToFit="1"/>
    </xf>
    <xf numFmtId="0" fontId="11" fillId="2" borderId="7" xfId="1" applyFont="1" applyFill="1" applyBorder="1" applyAlignment="1">
      <alignment horizontal="center" vertical="center" shrinkToFit="1"/>
    </xf>
  </cellXfs>
  <cellStyles count="75">
    <cellStyle name="??&amp;O?&amp;H?_x0008__x000f__x0007_?_x0007__x0001__x0001_" xfId="4"/>
    <cellStyle name="??&amp;O?&amp;H?_x0008_??_x0007__x0001__x0001_" xfId="5"/>
    <cellStyle name="??_?.????" xfId="6"/>
    <cellStyle name="¤@?e_TEST-1 " xfId="7"/>
    <cellStyle name="¹éºÐÀ²_±âÅ¸" xfId="8"/>
    <cellStyle name="A¨­￠￢￠O [0]_INQUIRY ￠?￥i¨u¡AAⓒ￢Aⓒª " xfId="9"/>
    <cellStyle name="A¨­￠￢￠O_INQUIRY ￠?￥i¨u¡AAⓒ￢Aⓒª " xfId="10"/>
    <cellStyle name="ÅëÈ­ [0]_±³À°°èÈ¹¼­" xfId="11"/>
    <cellStyle name="AeE­ [0]_INQUIRY ¿μ¾÷AßAø " xfId="12"/>
    <cellStyle name="ÅëÈ­_±³À°°èÈ¹¼­" xfId="13"/>
    <cellStyle name="AeE­_INQUIRY ¿μ¾÷AßAø " xfId="14"/>
    <cellStyle name="AeE¡ⓒ [0]_INQUIRY ￠?￥i¨u¡AAⓒ￢Aⓒª " xfId="15"/>
    <cellStyle name="AeE¡ⓒ_INQUIRY ￠?￥i¨u¡AAⓒ￢Aⓒª " xfId="16"/>
    <cellStyle name="ÄÞ¸¶ [0]_±³À°°èÈ¹¼­" xfId="17"/>
    <cellStyle name="AÞ¸¶ [0]_INQUIRY ¿μ¾÷AßAø " xfId="18"/>
    <cellStyle name="ÄÞ¸¶_±³À°°èÈ¹¼­" xfId="19"/>
    <cellStyle name="AÞ¸¶_INQUIRY ¿μ¾÷AßAø " xfId="20"/>
    <cellStyle name="C¡IA¨ª_¡ic¨u¡A¨￢I¨￢¡Æ AN¡Æe " xfId="21"/>
    <cellStyle name="Ç¥ÁØ_¿ù°£¿ä¾àº¸°í" xfId="22"/>
    <cellStyle name="C￥AØ_¿μ¾÷CoE² " xfId="23"/>
    <cellStyle name="Calc Currency (0)" xfId="24"/>
    <cellStyle name="category" xfId="25"/>
    <cellStyle name="Column Heading" xfId="26"/>
    <cellStyle name="Comma [0]" xfId="27"/>
    <cellStyle name="comma zerodec" xfId="28"/>
    <cellStyle name="Comma_ SG&amp;A Bridge " xfId="29"/>
    <cellStyle name="Comm뼬_E&amp;ONW2" xfId="30"/>
    <cellStyle name="Copied" xfId="31"/>
    <cellStyle name="Currency [0]" xfId="32"/>
    <cellStyle name="Currency_ SG&amp;A Bridge " xfId="33"/>
    <cellStyle name="Currency1" xfId="34"/>
    <cellStyle name="DATE" xfId="35"/>
    <cellStyle name="Dollar (zero dec)" xfId="36"/>
    <cellStyle name="Entered" xfId="37"/>
    <cellStyle name="Grey" xfId="38"/>
    <cellStyle name="HEADER" xfId="39"/>
    <cellStyle name="Header1" xfId="40"/>
    <cellStyle name="Header2" xfId="41"/>
    <cellStyle name="Input [yellow]" xfId="42"/>
    <cellStyle name="Milliers [0]_Arabian Spec" xfId="43"/>
    <cellStyle name="Milliers_Arabian Spec" xfId="44"/>
    <cellStyle name="Model" xfId="45"/>
    <cellStyle name="Mon?aire [0]_Arabian Spec" xfId="46"/>
    <cellStyle name="Mon?aire_Arabian Spec" xfId="47"/>
    <cellStyle name="Normal - Style1" xfId="48"/>
    <cellStyle name="Normal_ SG&amp;A Bridge " xfId="49"/>
    <cellStyle name="Percent [2]" xfId="50"/>
    <cellStyle name="RevList" xfId="51"/>
    <cellStyle name="subhead" xfId="52"/>
    <cellStyle name="Subtotal" xfId="53"/>
    <cellStyle name="고정소숫점" xfId="54"/>
    <cellStyle name="고정출력1" xfId="55"/>
    <cellStyle name="고정출력2" xfId="56"/>
    <cellStyle name="날짜" xfId="57"/>
    <cellStyle name="달러" xfId="58"/>
    <cellStyle name="뒤에 오는 하이퍼링크_경기" xfId="59"/>
    <cellStyle name="똿뗦먛귟 [0.00]_NT Server " xfId="60"/>
    <cellStyle name="똿뗦먛귟_NT Server " xfId="61"/>
    <cellStyle name="믅됞 [0.00]_NT Server " xfId="62"/>
    <cellStyle name="믅됞_NT Server " xfId="63"/>
    <cellStyle name="뷭?_빟랹둴봃섟 " xfId="64"/>
    <cellStyle name="빨강" xfId="65"/>
    <cellStyle name="숫자(R)" xfId="66"/>
    <cellStyle name="스타일 1" xfId="67"/>
    <cellStyle name="자리수" xfId="68"/>
    <cellStyle name="자리수0" xfId="69"/>
    <cellStyle name="제목1" xfId="70"/>
    <cellStyle name="제목2" xfId="71"/>
    <cellStyle name="콤마 [0]" xfId="72"/>
    <cellStyle name="콤마_  종  합  " xfId="73"/>
    <cellStyle name="표준" xfId="0" builtinId="0"/>
    <cellStyle name="표준 2" xfId="3"/>
    <cellStyle name="표준 3" xfId="2"/>
    <cellStyle name="標準_Akia(F）-8" xfId="74"/>
    <cellStyle name="표준_서울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workbookViewId="0">
      <selection activeCell="A2" sqref="A2:H2"/>
    </sheetView>
  </sheetViews>
  <sheetFormatPr defaultRowHeight="13.5"/>
  <cols>
    <col min="1" max="1" width="13.44140625" customWidth="1"/>
    <col min="2" max="5" width="10.77734375" customWidth="1"/>
    <col min="6" max="6" width="12.77734375" customWidth="1"/>
    <col min="7" max="8" width="10.77734375" customWidth="1"/>
  </cols>
  <sheetData>
    <row r="1" spans="1:9" ht="21" customHeight="1"/>
    <row r="2" spans="1:9" ht="35.25" customHeight="1">
      <c r="A2" s="57" t="s">
        <v>0</v>
      </c>
      <c r="B2" s="57"/>
      <c r="C2" s="57"/>
      <c r="D2" s="57"/>
      <c r="E2" s="57"/>
      <c r="F2" s="57"/>
      <c r="G2" s="57"/>
      <c r="H2" s="57"/>
    </row>
    <row r="3" spans="1:9" ht="21.75" customHeight="1">
      <c r="A3" s="1"/>
      <c r="B3" s="2"/>
      <c r="C3" s="2"/>
      <c r="D3" s="2"/>
      <c r="E3" s="2"/>
      <c r="F3" s="2"/>
      <c r="G3" s="2"/>
      <c r="H3" s="2"/>
    </row>
    <row r="4" spans="1:9" ht="18.75">
      <c r="A4" s="3"/>
      <c r="B4" s="2"/>
      <c r="C4" s="2"/>
      <c r="D4" s="2"/>
      <c r="E4" s="2"/>
      <c r="F4" s="4"/>
      <c r="G4" s="2"/>
      <c r="H4" s="5" t="s">
        <v>1</v>
      </c>
    </row>
    <row r="6" spans="1:9" ht="4.5" customHeight="1" thickBot="1">
      <c r="A6" s="6"/>
      <c r="B6" s="2"/>
      <c r="C6" s="2"/>
      <c r="D6" s="2"/>
      <c r="E6" s="2"/>
      <c r="F6" s="4"/>
      <c r="G6" s="2"/>
      <c r="H6" s="4"/>
    </row>
    <row r="7" spans="1:9" ht="25.5" customHeight="1">
      <c r="A7" s="58" t="s">
        <v>2</v>
      </c>
      <c r="B7" s="60" t="s">
        <v>3</v>
      </c>
      <c r="C7" s="61"/>
      <c r="D7" s="62"/>
      <c r="E7" s="63" t="s">
        <v>4</v>
      </c>
      <c r="F7" s="64"/>
      <c r="G7" s="63" t="s">
        <v>5</v>
      </c>
      <c r="H7" s="65"/>
    </row>
    <row r="8" spans="1:9" ht="25.5" customHeight="1" thickBot="1">
      <c r="A8" s="59"/>
      <c r="B8" s="7" t="s">
        <v>6</v>
      </c>
      <c r="C8" s="8" t="s">
        <v>7</v>
      </c>
      <c r="D8" s="9" t="s">
        <v>8</v>
      </c>
      <c r="E8" s="10" t="s">
        <v>6</v>
      </c>
      <c r="F8" s="8" t="s">
        <v>9</v>
      </c>
      <c r="G8" s="10" t="s">
        <v>6</v>
      </c>
      <c r="H8" s="9" t="s">
        <v>9</v>
      </c>
    </row>
    <row r="9" spans="1:9" ht="24.75" customHeight="1" thickTop="1">
      <c r="A9" s="11" t="s">
        <v>10</v>
      </c>
      <c r="B9" s="38">
        <v>6</v>
      </c>
      <c r="C9" s="39"/>
      <c r="D9" s="40">
        <f>SUM(B9:C9)</f>
        <v>6</v>
      </c>
      <c r="E9" s="12">
        <v>135</v>
      </c>
      <c r="F9" s="52"/>
      <c r="G9" s="29">
        <f>E9/B9</f>
        <v>22.5</v>
      </c>
      <c r="H9" s="30"/>
    </row>
    <row r="10" spans="1:9" ht="24.75" customHeight="1">
      <c r="A10" s="13" t="s">
        <v>11</v>
      </c>
      <c r="B10" s="41">
        <v>4</v>
      </c>
      <c r="C10" s="42">
        <v>1</v>
      </c>
      <c r="D10" s="23">
        <f>SUM(B10:C10)</f>
        <v>5</v>
      </c>
      <c r="E10" s="14">
        <v>74</v>
      </c>
      <c r="F10" s="53">
        <v>1</v>
      </c>
      <c r="G10" s="31">
        <f>E10/B10</f>
        <v>18.5</v>
      </c>
      <c r="H10" s="32">
        <f>F10/C10</f>
        <v>1</v>
      </c>
    </row>
    <row r="11" spans="1:9" ht="24.75" customHeight="1">
      <c r="A11" s="13" t="s">
        <v>12</v>
      </c>
      <c r="B11" s="41">
        <v>5</v>
      </c>
      <c r="C11" s="42">
        <v>1</v>
      </c>
      <c r="D11" s="23">
        <f t="shared" ref="D11:D31" si="0">SUM(B11:C11)</f>
        <v>6</v>
      </c>
      <c r="E11" s="14">
        <v>32</v>
      </c>
      <c r="F11" s="53">
        <v>1</v>
      </c>
      <c r="G11" s="31">
        <f t="shared" ref="G11:G16" si="1">E11/B11</f>
        <v>6.4</v>
      </c>
      <c r="H11" s="32">
        <f>F11/C11</f>
        <v>1</v>
      </c>
    </row>
    <row r="12" spans="1:9" ht="24.75" customHeight="1">
      <c r="A12" s="13" t="s">
        <v>13</v>
      </c>
      <c r="B12" s="41">
        <v>1</v>
      </c>
      <c r="C12" s="42"/>
      <c r="D12" s="23">
        <f t="shared" si="0"/>
        <v>1</v>
      </c>
      <c r="E12" s="14">
        <v>5</v>
      </c>
      <c r="F12" s="53"/>
      <c r="G12" s="31">
        <f t="shared" si="1"/>
        <v>5</v>
      </c>
      <c r="H12" s="32"/>
    </row>
    <row r="13" spans="1:9" ht="24.75" customHeight="1">
      <c r="A13" s="13" t="s">
        <v>14</v>
      </c>
      <c r="B13" s="41">
        <v>5</v>
      </c>
      <c r="C13" s="42">
        <v>1</v>
      </c>
      <c r="D13" s="23">
        <f t="shared" si="0"/>
        <v>6</v>
      </c>
      <c r="E13" s="14">
        <v>46</v>
      </c>
      <c r="F13" s="53">
        <v>0</v>
      </c>
      <c r="G13" s="31">
        <f t="shared" si="1"/>
        <v>9.1999999999999993</v>
      </c>
      <c r="H13" s="32">
        <f>F13/C13</f>
        <v>0</v>
      </c>
    </row>
    <row r="14" spans="1:9" ht="24.75" customHeight="1">
      <c r="A14" s="13" t="s">
        <v>15</v>
      </c>
      <c r="B14" s="41">
        <v>2</v>
      </c>
      <c r="C14" s="42"/>
      <c r="D14" s="23">
        <f t="shared" si="0"/>
        <v>2</v>
      </c>
      <c r="E14" s="14">
        <v>32</v>
      </c>
      <c r="F14" s="53"/>
      <c r="G14" s="31">
        <f t="shared" si="1"/>
        <v>16</v>
      </c>
      <c r="H14" s="32"/>
      <c r="I14">
        <v>1</v>
      </c>
    </row>
    <row r="15" spans="1:9" ht="24.75" customHeight="1">
      <c r="A15" s="13" t="s">
        <v>16</v>
      </c>
      <c r="B15" s="41">
        <v>4</v>
      </c>
      <c r="C15" s="42">
        <v>1</v>
      </c>
      <c r="D15" s="23">
        <f t="shared" si="0"/>
        <v>5</v>
      </c>
      <c r="E15" s="14">
        <v>43</v>
      </c>
      <c r="F15" s="53">
        <v>0</v>
      </c>
      <c r="G15" s="31">
        <f t="shared" si="1"/>
        <v>10.75</v>
      </c>
      <c r="H15" s="32">
        <f>F15/C15</f>
        <v>0</v>
      </c>
    </row>
    <row r="16" spans="1:9" ht="24.75" customHeight="1">
      <c r="A16" s="13" t="s">
        <v>17</v>
      </c>
      <c r="B16" s="41">
        <v>2</v>
      </c>
      <c r="C16" s="42"/>
      <c r="D16" s="23">
        <f t="shared" si="0"/>
        <v>2</v>
      </c>
      <c r="E16" s="14">
        <v>23</v>
      </c>
      <c r="F16" s="53"/>
      <c r="G16" s="31">
        <f t="shared" si="1"/>
        <v>11.5</v>
      </c>
      <c r="H16" s="32"/>
    </row>
    <row r="17" spans="1:9" ht="24.75" customHeight="1">
      <c r="A17" s="13" t="s">
        <v>18</v>
      </c>
      <c r="B17" s="41">
        <v>6</v>
      </c>
      <c r="C17" s="42"/>
      <c r="D17" s="23">
        <f t="shared" si="0"/>
        <v>6</v>
      </c>
      <c r="E17" s="14">
        <v>34</v>
      </c>
      <c r="F17" s="53"/>
      <c r="G17" s="31">
        <f>E17/B17</f>
        <v>5.666666666666667</v>
      </c>
      <c r="H17" s="32"/>
    </row>
    <row r="18" spans="1:9" ht="24.75" customHeight="1">
      <c r="A18" s="13" t="s">
        <v>19</v>
      </c>
      <c r="B18" s="41">
        <v>10</v>
      </c>
      <c r="C18" s="42"/>
      <c r="D18" s="23">
        <f t="shared" si="0"/>
        <v>10</v>
      </c>
      <c r="E18" s="14">
        <v>70</v>
      </c>
      <c r="F18" s="53"/>
      <c r="G18" s="31">
        <f t="shared" ref="G18:G26" si="2">E18/B18</f>
        <v>7</v>
      </c>
      <c r="H18" s="32"/>
    </row>
    <row r="19" spans="1:9" ht="24.75" customHeight="1">
      <c r="A19" s="13" t="s">
        <v>20</v>
      </c>
      <c r="B19" s="41">
        <v>3</v>
      </c>
      <c r="C19" s="42"/>
      <c r="D19" s="23">
        <f t="shared" si="0"/>
        <v>3</v>
      </c>
      <c r="E19" s="14">
        <v>36</v>
      </c>
      <c r="F19" s="53"/>
      <c r="G19" s="31">
        <f t="shared" si="2"/>
        <v>12</v>
      </c>
      <c r="H19" s="32"/>
    </row>
    <row r="20" spans="1:9" ht="24.75" customHeight="1">
      <c r="A20" s="13" t="s">
        <v>21</v>
      </c>
      <c r="B20" s="41">
        <v>4</v>
      </c>
      <c r="C20" s="42"/>
      <c r="D20" s="23">
        <f t="shared" si="0"/>
        <v>4</v>
      </c>
      <c r="E20" s="14">
        <v>42</v>
      </c>
      <c r="F20" s="53"/>
      <c r="G20" s="31">
        <f t="shared" si="2"/>
        <v>10.5</v>
      </c>
      <c r="H20" s="32"/>
    </row>
    <row r="21" spans="1:9" ht="24.75" customHeight="1">
      <c r="A21" s="13" t="s">
        <v>22</v>
      </c>
      <c r="B21" s="41">
        <v>2</v>
      </c>
      <c r="C21" s="42"/>
      <c r="D21" s="23">
        <f t="shared" si="0"/>
        <v>2</v>
      </c>
      <c r="E21" s="14">
        <v>17</v>
      </c>
      <c r="F21" s="53"/>
      <c r="G21" s="31">
        <f t="shared" si="2"/>
        <v>8.5</v>
      </c>
      <c r="H21" s="32"/>
    </row>
    <row r="22" spans="1:9" ht="24.75" customHeight="1">
      <c r="A22" s="13" t="s">
        <v>23</v>
      </c>
      <c r="B22" s="41">
        <v>2</v>
      </c>
      <c r="C22" s="42"/>
      <c r="D22" s="23">
        <f t="shared" si="0"/>
        <v>2</v>
      </c>
      <c r="E22" s="14">
        <v>49</v>
      </c>
      <c r="F22" s="53"/>
      <c r="G22" s="31">
        <f t="shared" si="2"/>
        <v>24.5</v>
      </c>
      <c r="H22" s="32"/>
    </row>
    <row r="23" spans="1:9" ht="24.75" customHeight="1">
      <c r="A23" s="13" t="s">
        <v>24</v>
      </c>
      <c r="B23" s="41">
        <v>2</v>
      </c>
      <c r="C23" s="42">
        <v>1</v>
      </c>
      <c r="D23" s="23">
        <f t="shared" si="0"/>
        <v>3</v>
      </c>
      <c r="E23" s="14">
        <v>21</v>
      </c>
      <c r="F23" s="53">
        <v>0</v>
      </c>
      <c r="G23" s="31">
        <f t="shared" si="2"/>
        <v>10.5</v>
      </c>
      <c r="H23" s="32">
        <f>F23/C23</f>
        <v>0</v>
      </c>
    </row>
    <row r="24" spans="1:9" ht="24.75" customHeight="1">
      <c r="A24" s="13" t="s">
        <v>25</v>
      </c>
      <c r="B24" s="41">
        <v>4</v>
      </c>
      <c r="C24" s="42"/>
      <c r="D24" s="23">
        <f t="shared" si="0"/>
        <v>4</v>
      </c>
      <c r="E24" s="14">
        <v>10</v>
      </c>
      <c r="F24" s="53"/>
      <c r="G24" s="31">
        <f t="shared" si="2"/>
        <v>2.5</v>
      </c>
      <c r="H24" s="32"/>
    </row>
    <row r="25" spans="1:9" ht="24.75" customHeight="1">
      <c r="A25" s="13" t="s">
        <v>26</v>
      </c>
      <c r="B25" s="41">
        <v>4</v>
      </c>
      <c r="C25" s="42"/>
      <c r="D25" s="23">
        <f t="shared" si="0"/>
        <v>4</v>
      </c>
      <c r="E25" s="14">
        <v>34</v>
      </c>
      <c r="F25" s="53"/>
      <c r="G25" s="31">
        <f t="shared" si="2"/>
        <v>8.5</v>
      </c>
      <c r="H25" s="32"/>
    </row>
    <row r="26" spans="1:9" ht="24.75" customHeight="1" thickBot="1">
      <c r="A26" s="16" t="s">
        <v>27</v>
      </c>
      <c r="B26" s="43">
        <v>1</v>
      </c>
      <c r="C26" s="44"/>
      <c r="D26" s="45">
        <f t="shared" si="0"/>
        <v>1</v>
      </c>
      <c r="E26" s="17">
        <v>8</v>
      </c>
      <c r="F26" s="54"/>
      <c r="G26" s="31">
        <f t="shared" si="2"/>
        <v>8</v>
      </c>
      <c r="H26" s="33"/>
    </row>
    <row r="27" spans="1:9" ht="29.25" customHeight="1" thickBot="1">
      <c r="A27" s="19" t="s">
        <v>28</v>
      </c>
      <c r="B27" s="36">
        <f>SUM(B9:B26)</f>
        <v>67</v>
      </c>
      <c r="C27" s="46">
        <f>SUM(C9:C26)</f>
        <v>5</v>
      </c>
      <c r="D27" s="20">
        <f>SUM(D9:D26)</f>
        <v>72</v>
      </c>
      <c r="E27" s="36">
        <f>SUM(E9:E26)</f>
        <v>711</v>
      </c>
      <c r="F27" s="55">
        <f>SUM(F9:F26)</f>
        <v>2</v>
      </c>
      <c r="G27" s="34">
        <f>E27/B27</f>
        <v>10.611940298507463</v>
      </c>
      <c r="H27" s="49">
        <f>F27/C27</f>
        <v>0.4</v>
      </c>
    </row>
    <row r="28" spans="1:9" ht="24.75" customHeight="1">
      <c r="A28" s="21" t="s">
        <v>29</v>
      </c>
      <c r="B28" s="47">
        <v>8</v>
      </c>
      <c r="C28" s="48">
        <v>1</v>
      </c>
      <c r="D28" s="23">
        <f t="shared" si="0"/>
        <v>9</v>
      </c>
      <c r="E28" s="22">
        <v>45</v>
      </c>
      <c r="F28" s="53">
        <v>0</v>
      </c>
      <c r="G28" s="35">
        <f>E28/B28</f>
        <v>5.625</v>
      </c>
      <c r="H28" s="32">
        <f>F28/C28</f>
        <v>0</v>
      </c>
    </row>
    <row r="29" spans="1:9" ht="24.75" customHeight="1">
      <c r="A29" s="13" t="s">
        <v>30</v>
      </c>
      <c r="B29" s="41">
        <v>2</v>
      </c>
      <c r="C29" s="42"/>
      <c r="D29" s="23">
        <f t="shared" si="0"/>
        <v>2</v>
      </c>
      <c r="E29" s="14">
        <v>9</v>
      </c>
      <c r="F29" s="53"/>
      <c r="G29" s="31">
        <f t="shared" ref="G29:G33" si="3">ROUND(E29/B29,2)</f>
        <v>4.5</v>
      </c>
      <c r="H29" s="15"/>
    </row>
    <row r="30" spans="1:9" ht="24.75" customHeight="1">
      <c r="A30" s="13" t="s">
        <v>31</v>
      </c>
      <c r="B30" s="41">
        <v>5</v>
      </c>
      <c r="C30" s="42"/>
      <c r="D30" s="23">
        <f t="shared" si="0"/>
        <v>5</v>
      </c>
      <c r="E30" s="14">
        <v>32</v>
      </c>
      <c r="F30" s="53"/>
      <c r="G30" s="31">
        <f t="shared" si="3"/>
        <v>6.4</v>
      </c>
      <c r="H30" s="15"/>
      <c r="I30">
        <v>1</v>
      </c>
    </row>
    <row r="31" spans="1:9" ht="24.75" customHeight="1" thickBot="1">
      <c r="A31" s="24" t="s">
        <v>32</v>
      </c>
      <c r="B31" s="43">
        <v>1</v>
      </c>
      <c r="C31" s="44"/>
      <c r="D31" s="45">
        <f t="shared" si="0"/>
        <v>1</v>
      </c>
      <c r="E31" s="17">
        <v>12</v>
      </c>
      <c r="F31" s="54"/>
      <c r="G31" s="31">
        <f t="shared" si="3"/>
        <v>12</v>
      </c>
      <c r="H31" s="18"/>
      <c r="I31">
        <v>2</v>
      </c>
    </row>
    <row r="32" spans="1:9" ht="30" customHeight="1" thickBot="1">
      <c r="A32" s="19" t="s">
        <v>33</v>
      </c>
      <c r="B32" s="36">
        <f>SUM(B28:B31)</f>
        <v>16</v>
      </c>
      <c r="C32" s="46">
        <f>SUM(C28:C31)</f>
        <v>1</v>
      </c>
      <c r="D32" s="20">
        <f>SUM(D28:D31)</f>
        <v>17</v>
      </c>
      <c r="E32" s="36">
        <f>SUM(E28:E31)</f>
        <v>98</v>
      </c>
      <c r="F32" s="37">
        <f>SUM(F28:F31)</f>
        <v>0</v>
      </c>
      <c r="G32" s="34">
        <f t="shared" si="3"/>
        <v>6.13</v>
      </c>
      <c r="H32" s="49">
        <f>F32/C32</f>
        <v>0</v>
      </c>
    </row>
    <row r="33" spans="1:8" ht="30" customHeight="1" thickBot="1">
      <c r="A33" s="25" t="s">
        <v>8</v>
      </c>
      <c r="B33" s="26">
        <f>SUM(B32,B27)</f>
        <v>83</v>
      </c>
      <c r="C33" s="27">
        <f>SUM(C32,C27)</f>
        <v>6</v>
      </c>
      <c r="D33" s="28">
        <f>SUM(B33:C33)</f>
        <v>89</v>
      </c>
      <c r="E33" s="26">
        <f>SUM(E32,E27)</f>
        <v>809</v>
      </c>
      <c r="F33" s="28">
        <f>SUM(F32,F27)</f>
        <v>2</v>
      </c>
      <c r="G33" s="51">
        <f t="shared" si="3"/>
        <v>9.75</v>
      </c>
      <c r="H33" s="50">
        <f>F33/C33</f>
        <v>0.33333333333333331</v>
      </c>
    </row>
    <row r="35" spans="1:8" ht="21.75" customHeight="1">
      <c r="A35" s="56"/>
    </row>
  </sheetData>
  <mergeCells count="5">
    <mergeCell ref="A2:H2"/>
    <mergeCell ref="A7:A8"/>
    <mergeCell ref="B7:D7"/>
    <mergeCell ref="E7:F7"/>
    <mergeCell ref="G7:H7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최종원서접수현황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Windows 사용자</cp:lastModifiedBy>
  <cp:lastPrinted>2016-11-15T04:43:55Z</cp:lastPrinted>
  <dcterms:created xsi:type="dcterms:W3CDTF">2016-11-10T02:41:29Z</dcterms:created>
  <dcterms:modified xsi:type="dcterms:W3CDTF">2016-11-15T04:46:38Z</dcterms:modified>
</cp:coreProperties>
</file>