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15" windowWidth="14160" windowHeight="9150" tabRatio="805"/>
  </bookViews>
  <sheets>
    <sheet name="1일차" sheetId="27" r:id="rId1"/>
    <sheet name="2일차" sheetId="28" r:id="rId2"/>
  </sheets>
  <definedNames>
    <definedName name="_xlnm._FilterDatabase" localSheetId="0" hidden="1">'1일차'!#REF!</definedName>
    <definedName name="_xlnm.Print_Area" localSheetId="0">'1일차'!$A$1:$T$34</definedName>
  </definedNames>
  <calcPr calcId="145621"/>
</workbook>
</file>

<file path=xl/calcChain.xml><?xml version="1.0" encoding="utf-8"?>
<calcChain xmlns="http://schemas.openxmlformats.org/spreadsheetml/2006/main">
  <c r="P13" i="27" l="1"/>
  <c r="O18" i="27"/>
  <c r="S10" i="27" l="1"/>
  <c r="N32" i="27"/>
  <c r="N31" i="27"/>
  <c r="N30" i="27"/>
  <c r="N29" i="27"/>
  <c r="N28" i="27"/>
  <c r="N27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N9" i="27"/>
  <c r="N8" i="27"/>
  <c r="N7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M33" i="27"/>
  <c r="L33" i="27"/>
  <c r="J33" i="27"/>
  <c r="I33" i="27"/>
  <c r="K33" i="27" l="1"/>
  <c r="N33" i="27"/>
  <c r="E15" i="27"/>
  <c r="P18" i="27" l="1"/>
  <c r="P19" i="27"/>
  <c r="P20" i="27"/>
  <c r="P21" i="27"/>
  <c r="P22" i="27"/>
  <c r="P23" i="27"/>
  <c r="P24" i="27"/>
  <c r="P25" i="27"/>
  <c r="P26" i="27"/>
  <c r="P27" i="27"/>
  <c r="P28" i="27"/>
  <c r="P29" i="27"/>
  <c r="P30" i="27"/>
  <c r="P31" i="27"/>
  <c r="P32" i="27"/>
  <c r="P17" i="27"/>
  <c r="P8" i="27"/>
  <c r="P9" i="27"/>
  <c r="P10" i="27"/>
  <c r="P11" i="27"/>
  <c r="P7" i="27"/>
  <c r="S32" i="27"/>
  <c r="R32" i="27"/>
  <c r="S31" i="27"/>
  <c r="R31" i="27"/>
  <c r="S30" i="27"/>
  <c r="R30" i="27"/>
  <c r="S29" i="27"/>
  <c r="R29" i="27"/>
  <c r="S28" i="27"/>
  <c r="R28" i="27"/>
  <c r="S27" i="27"/>
  <c r="R27" i="27"/>
  <c r="S26" i="27"/>
  <c r="R26" i="27"/>
  <c r="S25" i="27"/>
  <c r="R25" i="27"/>
  <c r="S24" i="27"/>
  <c r="R24" i="27"/>
  <c r="S23" i="27"/>
  <c r="R23" i="27"/>
  <c r="S22" i="27"/>
  <c r="R22" i="27"/>
  <c r="S21" i="27"/>
  <c r="R21" i="27"/>
  <c r="S20" i="27"/>
  <c r="R20" i="27"/>
  <c r="S19" i="27"/>
  <c r="R19" i="27"/>
  <c r="S18" i="27"/>
  <c r="R18" i="27"/>
  <c r="S17" i="27"/>
  <c r="R17" i="27"/>
  <c r="S16" i="27"/>
  <c r="R16" i="27"/>
  <c r="S15" i="27"/>
  <c r="R15" i="27"/>
  <c r="S14" i="27"/>
  <c r="R14" i="27"/>
  <c r="S13" i="27"/>
  <c r="R13" i="27"/>
  <c r="S12" i="27"/>
  <c r="R12" i="27"/>
  <c r="S11" i="27"/>
  <c r="R11" i="27"/>
  <c r="R10" i="27"/>
  <c r="S9" i="27"/>
  <c r="R9" i="27"/>
  <c r="S8" i="27"/>
  <c r="R8" i="27"/>
  <c r="S7" i="27"/>
  <c r="R7" i="27"/>
  <c r="O9" i="27"/>
  <c r="O10" i="27"/>
  <c r="O11" i="27"/>
  <c r="O12" i="27"/>
  <c r="P12" i="27"/>
  <c r="O13" i="27"/>
  <c r="O14" i="27"/>
  <c r="P14" i="27"/>
  <c r="O15" i="27"/>
  <c r="P15" i="27"/>
  <c r="O16" i="27"/>
  <c r="P16" i="27"/>
  <c r="O17" i="27"/>
  <c r="O19" i="27"/>
  <c r="O20" i="27"/>
  <c r="O21" i="27"/>
  <c r="O22" i="27"/>
  <c r="O23" i="27"/>
  <c r="O24" i="27"/>
  <c r="O25" i="27"/>
  <c r="O26" i="27"/>
  <c r="O27" i="27"/>
  <c r="O28" i="27"/>
  <c r="O29" i="27"/>
  <c r="O30" i="27"/>
  <c r="O31" i="27"/>
  <c r="O32" i="27"/>
  <c r="H25" i="27" l="1"/>
  <c r="T25" i="27" s="1"/>
  <c r="H26" i="27"/>
  <c r="T26" i="27" s="1"/>
  <c r="H27" i="27"/>
  <c r="T27" i="27" s="1"/>
  <c r="H28" i="27"/>
  <c r="T28" i="27" s="1"/>
  <c r="H29" i="27"/>
  <c r="T29" i="27" s="1"/>
  <c r="H30" i="27"/>
  <c r="T30" i="27" s="1"/>
  <c r="H31" i="27"/>
  <c r="T31" i="27" s="1"/>
  <c r="H32" i="27"/>
  <c r="T32" i="27" s="1"/>
  <c r="G33" i="27"/>
  <c r="S33" i="27" s="1"/>
  <c r="F33" i="27"/>
  <c r="R33" i="27" s="1"/>
  <c r="D33" i="27"/>
  <c r="P33" i="27" s="1"/>
  <c r="C33" i="27"/>
  <c r="O33" i="27" s="1"/>
  <c r="E32" i="27"/>
  <c r="Q32" i="27" s="1"/>
  <c r="E31" i="27"/>
  <c r="Q31" i="27" s="1"/>
  <c r="E30" i="27"/>
  <c r="Q30" i="27" s="1"/>
  <c r="E29" i="27"/>
  <c r="Q29" i="27" s="1"/>
  <c r="O7" i="27" l="1"/>
  <c r="H24" i="27" l="1"/>
  <c r="T24" i="27" s="1"/>
  <c r="H23" i="27"/>
  <c r="T23" i="27" s="1"/>
  <c r="H22" i="27"/>
  <c r="T22" i="27" s="1"/>
  <c r="H21" i="27"/>
  <c r="T21" i="27" s="1"/>
  <c r="H20" i="27"/>
  <c r="T20" i="27" s="1"/>
  <c r="H19" i="27"/>
  <c r="T19" i="27" s="1"/>
  <c r="H18" i="27"/>
  <c r="T18" i="27" s="1"/>
  <c r="H17" i="27"/>
  <c r="T17" i="27" s="1"/>
  <c r="H16" i="27"/>
  <c r="T16" i="27" s="1"/>
  <c r="H15" i="27"/>
  <c r="T15" i="27" s="1"/>
  <c r="H14" i="27"/>
  <c r="T14" i="27" s="1"/>
  <c r="H13" i="27"/>
  <c r="T13" i="27" s="1"/>
  <c r="H12" i="27"/>
  <c r="T12" i="27" s="1"/>
  <c r="H11" i="27"/>
  <c r="T11" i="27" s="1"/>
  <c r="H10" i="27"/>
  <c r="T10" i="27" s="1"/>
  <c r="H9" i="27"/>
  <c r="T9" i="27" s="1"/>
  <c r="H8" i="27"/>
  <c r="T8" i="27" s="1"/>
  <c r="H7" i="27"/>
  <c r="T7" i="27" s="1"/>
  <c r="E22" i="27"/>
  <c r="H33" i="27" l="1"/>
  <c r="T33" i="27" s="1"/>
  <c r="Q22" i="27"/>
  <c r="E27" i="27"/>
  <c r="E28" i="27"/>
  <c r="E26" i="27"/>
  <c r="E25" i="27"/>
  <c r="E24" i="27"/>
  <c r="E23" i="27"/>
  <c r="E21" i="27"/>
  <c r="E20" i="27"/>
  <c r="E19" i="27"/>
  <c r="E18" i="27"/>
  <c r="E17" i="27"/>
  <c r="E16" i="27"/>
  <c r="E14" i="27"/>
  <c r="E13" i="27"/>
  <c r="E12" i="27"/>
  <c r="E11" i="27"/>
  <c r="E10" i="27"/>
  <c r="E9" i="27"/>
  <c r="O8" i="27"/>
  <c r="E8" i="27"/>
  <c r="E7" i="27"/>
  <c r="E33" i="27" l="1"/>
  <c r="Q17" i="27"/>
  <c r="Q28" i="27"/>
  <c r="Q27" i="27"/>
  <c r="Q20" i="27"/>
  <c r="Q19" i="27"/>
  <c r="Q18" i="27"/>
  <c r="Q16" i="27"/>
  <c r="Q14" i="27"/>
  <c r="Q13" i="27"/>
  <c r="Q10" i="27"/>
  <c r="Q8" i="27"/>
  <c r="Q15" i="27"/>
  <c r="Q12" i="27"/>
  <c r="Q11" i="27"/>
  <c r="Q7" i="27"/>
  <c r="Q26" i="27"/>
  <c r="Q25" i="27"/>
  <c r="Q24" i="27"/>
  <c r="Q23" i="27"/>
  <c r="Q9" i="27"/>
  <c r="Q21" i="27"/>
  <c r="Q33" i="27" l="1"/>
</calcChain>
</file>

<file path=xl/sharedStrings.xml><?xml version="1.0" encoding="utf-8"?>
<sst xmlns="http://schemas.openxmlformats.org/spreadsheetml/2006/main" count="59" uniqueCount="42">
  <si>
    <r>
      <rPr>
        <sz val="11"/>
        <rFont val="Arial Unicode MS"/>
        <family val="3"/>
        <charset val="129"/>
      </rPr>
      <t>충청북도교육청</t>
    </r>
    <phoneticPr fontId="1" type="noConversion"/>
  </si>
  <si>
    <t>수학</t>
    <phoneticPr fontId="1" type="noConversion"/>
  </si>
  <si>
    <t>일반사회</t>
    <phoneticPr fontId="1" type="noConversion"/>
  </si>
  <si>
    <t>체육</t>
    <phoneticPr fontId="1" type="noConversion"/>
  </si>
  <si>
    <t>음악</t>
    <phoneticPr fontId="1" type="noConversion"/>
  </si>
  <si>
    <t>미술</t>
    <phoneticPr fontId="1" type="noConversion"/>
  </si>
  <si>
    <t>가정</t>
    <phoneticPr fontId="1" type="noConversion"/>
  </si>
  <si>
    <t>국어</t>
    <phoneticPr fontId="1" type="noConversion"/>
  </si>
  <si>
    <t>역사</t>
    <phoneticPr fontId="1" type="noConversion"/>
  </si>
  <si>
    <t>도덕윤리</t>
    <phoneticPr fontId="1" type="noConversion"/>
  </si>
  <si>
    <t>영어</t>
    <phoneticPr fontId="1" type="noConversion"/>
  </si>
  <si>
    <t>순</t>
    <phoneticPr fontId="1" type="noConversion"/>
  </si>
  <si>
    <t>일반</t>
    <phoneticPr fontId="1" type="noConversion"/>
  </si>
  <si>
    <t>장애</t>
    <phoneticPr fontId="1" type="noConversion"/>
  </si>
  <si>
    <t>계</t>
    <phoneticPr fontId="1" type="noConversion"/>
  </si>
  <si>
    <t>과     목</t>
    <phoneticPr fontId="1" type="noConversion"/>
  </si>
  <si>
    <t>접수인원(누적)</t>
    <phoneticPr fontId="1" type="noConversion"/>
  </si>
  <si>
    <t>합   계</t>
    <phoneticPr fontId="1" type="noConversion"/>
  </si>
  <si>
    <t>공립</t>
    <phoneticPr fontId="1" type="noConversion"/>
  </si>
  <si>
    <t>사립</t>
    <phoneticPr fontId="1" type="noConversion"/>
  </si>
  <si>
    <t>일신학원</t>
    <phoneticPr fontId="1" type="noConversion"/>
  </si>
  <si>
    <t>경쟁률(누적)</t>
    <phoneticPr fontId="1" type="noConversion"/>
  </si>
  <si>
    <t>선발예정인원</t>
    <phoneticPr fontId="1" type="noConversion"/>
  </si>
  <si>
    <t>중국어</t>
    <phoneticPr fontId="1" type="noConversion"/>
  </si>
  <si>
    <t>전기전자통신</t>
    <phoneticPr fontId="1" type="noConversion"/>
  </si>
  <si>
    <t>기계금속</t>
    <phoneticPr fontId="1" type="noConversion"/>
  </si>
  <si>
    <t>정보컴퓨터</t>
    <phoneticPr fontId="1" type="noConversion"/>
  </si>
  <si>
    <t>보건</t>
    <phoneticPr fontId="1" type="noConversion"/>
  </si>
  <si>
    <t>전문상담</t>
    <phoneticPr fontId="1" type="noConversion"/>
  </si>
  <si>
    <t>영양</t>
    <phoneticPr fontId="1" type="noConversion"/>
  </si>
  <si>
    <t>사서</t>
    <phoneticPr fontId="1" type="noConversion"/>
  </si>
  <si>
    <t>물리</t>
    <phoneticPr fontId="1" type="noConversion"/>
  </si>
  <si>
    <t>생물</t>
    <phoneticPr fontId="1" type="noConversion"/>
  </si>
  <si>
    <t>지리</t>
    <phoneticPr fontId="1" type="noConversion"/>
  </si>
  <si>
    <t>일본어</t>
    <phoneticPr fontId="1" type="noConversion"/>
  </si>
  <si>
    <t>기술</t>
    <phoneticPr fontId="1" type="noConversion"/>
  </si>
  <si>
    <t>농공</t>
    <phoneticPr fontId="1" type="noConversion"/>
  </si>
  <si>
    <t>미용</t>
    <phoneticPr fontId="1" type="noConversion"/>
  </si>
  <si>
    <t>특수중등</t>
    <phoneticPr fontId="1" type="noConversion"/>
  </si>
  <si>
    <t>세광학원</t>
    <phoneticPr fontId="1" type="noConversion"/>
  </si>
  <si>
    <t>2018학년도 공립 중등교사 임용시험 응시원서 접수 결과 (최종)</t>
    <phoneticPr fontId="1" type="noConversion"/>
  </si>
  <si>
    <r>
      <t>2017.10.30(</t>
    </r>
    <r>
      <rPr>
        <sz val="12"/>
        <color rgb="FF3439F4"/>
        <rFont val="Arial Unicode MS"/>
        <family val="3"/>
        <charset val="129"/>
      </rPr>
      <t>월</t>
    </r>
    <r>
      <rPr>
        <sz val="12"/>
        <color rgb="FF3439F4"/>
        <rFont val="Arial"/>
        <family val="2"/>
      </rPr>
      <t>). 18:00</t>
    </r>
    <r>
      <rPr>
        <sz val="12"/>
        <color rgb="FF3439F4"/>
        <rFont val="Arial Unicode MS"/>
        <family val="3"/>
        <charset val="129"/>
      </rPr>
      <t>기준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</si>
</sst>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_ "/>
  </numFmts>
  <fonts count="21">
    <font>
      <sz val="11"/>
      <name val="돋움"/>
      <family val="3"/>
      <charset val="129"/>
    </font>
    <font>
      <sz val="8"/>
      <name val="돋움"/>
      <family val="3"/>
      <charset val="129"/>
    </font>
    <font>
      <sz val="14"/>
      <name val="돋움"/>
      <family val="3"/>
      <charset val="129"/>
    </font>
    <font>
      <b/>
      <sz val="18"/>
      <name val="돋움"/>
      <family val="3"/>
      <charset val="129"/>
    </font>
    <font>
      <b/>
      <sz val="11"/>
      <name val="돋움"/>
      <family val="3"/>
      <charset val="129"/>
    </font>
    <font>
      <b/>
      <sz val="18"/>
      <name val="Arial Unicode MS"/>
      <family val="3"/>
      <charset val="129"/>
    </font>
    <font>
      <b/>
      <sz val="11"/>
      <name val="Arial Unicode MS"/>
      <family val="3"/>
      <charset val="129"/>
    </font>
    <font>
      <sz val="14"/>
      <name val="Arial Unicode MS"/>
      <family val="3"/>
      <charset val="129"/>
    </font>
    <font>
      <sz val="11"/>
      <name val="Arial Unicode MS"/>
      <family val="3"/>
      <charset val="129"/>
    </font>
    <font>
      <sz val="11"/>
      <name val="Arial"/>
      <family val="2"/>
    </font>
    <font>
      <b/>
      <sz val="11"/>
      <name val="Arial"/>
      <family val="2"/>
    </font>
    <font>
      <sz val="12"/>
      <name val="Arial Narrow"/>
      <family val="2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b/>
      <sz val="11"/>
      <color rgb="FF290DB3"/>
      <name val="맑은 고딕"/>
      <family val="3"/>
      <charset val="129"/>
      <scheme val="minor"/>
    </font>
    <font>
      <sz val="16"/>
      <name val="HY헤드라인M"/>
      <family val="1"/>
      <charset val="129"/>
    </font>
    <font>
      <sz val="12"/>
      <color rgb="FF3439F4"/>
      <name val="Arial"/>
      <family val="2"/>
    </font>
    <font>
      <sz val="12"/>
      <color rgb="FF3439F4"/>
      <name val="Arial Unicode MS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double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1" fontId="15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7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41" fontId="14" fillId="2" borderId="1" xfId="1" applyFont="1" applyFill="1" applyBorder="1" applyAlignment="1">
      <alignment horizontal="center" vertical="center" shrinkToFit="1"/>
    </xf>
    <xf numFmtId="41" fontId="13" fillId="2" borderId="1" xfId="1" applyFont="1" applyFill="1" applyBorder="1" applyAlignment="1">
      <alignment horizontal="center" vertical="center" shrinkToFit="1"/>
    </xf>
    <xf numFmtId="41" fontId="12" fillId="2" borderId="12" xfId="1" applyFont="1" applyFill="1" applyBorder="1" applyAlignment="1">
      <alignment horizontal="center" vertical="center" shrinkToFit="1"/>
    </xf>
    <xf numFmtId="41" fontId="12" fillId="2" borderId="1" xfId="1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6" fillId="2" borderId="14" xfId="0" applyFont="1" applyFill="1" applyBorder="1" applyAlignment="1">
      <alignment horizontal="center" vertical="center" shrinkToFit="1"/>
    </xf>
    <xf numFmtId="0" fontId="12" fillId="2" borderId="19" xfId="0" applyFont="1" applyFill="1" applyBorder="1" applyAlignment="1">
      <alignment horizontal="center" vertical="center" shrinkToFit="1"/>
    </xf>
    <xf numFmtId="0" fontId="12" fillId="2" borderId="30" xfId="0" applyFont="1" applyFill="1" applyBorder="1" applyAlignment="1">
      <alignment horizontal="center" vertical="center" shrinkToFit="1"/>
    </xf>
    <xf numFmtId="0" fontId="12" fillId="2" borderId="31" xfId="0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0" fontId="12" fillId="2" borderId="10" xfId="0" applyNumberFormat="1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41" fontId="13" fillId="2" borderId="12" xfId="1" applyFont="1" applyFill="1" applyBorder="1" applyAlignment="1">
      <alignment horizontal="center" vertical="center" shrinkToFit="1"/>
    </xf>
    <xf numFmtId="41" fontId="14" fillId="2" borderId="12" xfId="1" applyFont="1" applyFill="1" applyBorder="1" applyAlignment="1">
      <alignment horizontal="center" vertical="center" shrinkToFit="1"/>
    </xf>
    <xf numFmtId="41" fontId="14" fillId="2" borderId="18" xfId="1" applyFont="1" applyFill="1" applyBorder="1" applyAlignment="1">
      <alignment horizontal="center" vertical="center" shrinkToFit="1"/>
    </xf>
    <xf numFmtId="176" fontId="12" fillId="2" borderId="21" xfId="0" applyNumberFormat="1" applyFont="1" applyFill="1" applyBorder="1" applyAlignment="1">
      <alignment horizontal="center" vertical="center" shrinkToFit="1"/>
    </xf>
    <xf numFmtId="176" fontId="12" fillId="2" borderId="12" xfId="0" applyNumberFormat="1" applyFont="1" applyFill="1" applyBorder="1" applyAlignment="1">
      <alignment horizontal="center" vertical="center" shrinkToFit="1"/>
    </xf>
    <xf numFmtId="176" fontId="12" fillId="2" borderId="11" xfId="0" applyNumberFormat="1" applyFont="1" applyFill="1" applyBorder="1" applyAlignment="1">
      <alignment horizontal="center" vertical="center" shrinkToFit="1"/>
    </xf>
    <xf numFmtId="0" fontId="12" fillId="2" borderId="2" xfId="0" applyNumberFormat="1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41" fontId="14" fillId="2" borderId="17" xfId="1" applyFont="1" applyFill="1" applyBorder="1" applyAlignment="1">
      <alignment horizontal="center" vertical="center" shrinkToFit="1"/>
    </xf>
    <xf numFmtId="176" fontId="12" fillId="2" borderId="23" xfId="0" applyNumberFormat="1" applyFont="1" applyFill="1" applyBorder="1" applyAlignment="1">
      <alignment horizontal="center" vertical="center" shrinkToFit="1"/>
    </xf>
    <xf numFmtId="176" fontId="12" fillId="2" borderId="1" xfId="0" applyNumberFormat="1" applyFont="1" applyFill="1" applyBorder="1" applyAlignment="1">
      <alignment horizontal="center" vertical="center" shrinkToFit="1"/>
    </xf>
    <xf numFmtId="176" fontId="12" fillId="2" borderId="17" xfId="0" applyNumberFormat="1" applyFont="1" applyFill="1" applyBorder="1" applyAlignment="1">
      <alignment horizontal="center" vertical="center" shrinkToFit="1"/>
    </xf>
    <xf numFmtId="41" fontId="14" fillId="2" borderId="3" xfId="1" applyFont="1" applyFill="1" applyBorder="1" applyAlignment="1">
      <alignment horizontal="center" vertical="center" shrinkToFit="1"/>
    </xf>
    <xf numFmtId="41" fontId="14" fillId="2" borderId="20" xfId="1" applyFont="1" applyFill="1" applyBorder="1" applyAlignment="1">
      <alignment horizontal="center" vertical="center" shrinkToFit="1"/>
    </xf>
    <xf numFmtId="176" fontId="12" fillId="2" borderId="24" xfId="0" applyNumberFormat="1" applyFont="1" applyFill="1" applyBorder="1" applyAlignment="1">
      <alignment horizontal="center" vertical="center" shrinkToFit="1"/>
    </xf>
    <xf numFmtId="176" fontId="12" fillId="2" borderId="3" xfId="0" applyNumberFormat="1" applyFont="1" applyFill="1" applyBorder="1" applyAlignment="1">
      <alignment horizontal="center" vertical="center" shrinkToFit="1"/>
    </xf>
    <xf numFmtId="176" fontId="12" fillId="2" borderId="16" xfId="0" applyNumberFormat="1" applyFont="1" applyFill="1" applyBorder="1" applyAlignment="1">
      <alignment horizontal="center" vertical="center" shrinkToFit="1"/>
    </xf>
    <xf numFmtId="41" fontId="17" fillId="2" borderId="12" xfId="1" applyFont="1" applyFill="1" applyBorder="1" applyAlignment="1">
      <alignment horizontal="center" vertical="center" shrinkToFit="1"/>
    </xf>
    <xf numFmtId="41" fontId="17" fillId="2" borderId="1" xfId="1" applyFont="1" applyFill="1" applyBorder="1" applyAlignment="1">
      <alignment horizontal="center" vertical="center" shrinkToFit="1"/>
    </xf>
    <xf numFmtId="41" fontId="14" fillId="4" borderId="33" xfId="1" applyFont="1" applyFill="1" applyBorder="1" applyAlignment="1">
      <alignment horizontal="center" vertical="center" shrinkToFit="1"/>
    </xf>
    <xf numFmtId="41" fontId="14" fillId="4" borderId="34" xfId="1" applyFont="1" applyFill="1" applyBorder="1" applyAlignment="1">
      <alignment horizontal="center" vertical="center" shrinkToFit="1"/>
    </xf>
    <xf numFmtId="41" fontId="17" fillId="0" borderId="28" xfId="1" applyFont="1" applyBorder="1" applyAlignment="1">
      <alignment horizontal="center" vertical="center" shrinkToFit="1"/>
    </xf>
    <xf numFmtId="41" fontId="17" fillId="0" borderId="12" xfId="1" applyFont="1" applyBorder="1" applyAlignment="1">
      <alignment horizontal="center" vertical="center" shrinkToFit="1"/>
    </xf>
    <xf numFmtId="41" fontId="17" fillId="5" borderId="12" xfId="1" applyFont="1" applyFill="1" applyBorder="1" applyAlignment="1">
      <alignment horizontal="center" vertical="center" shrinkToFit="1"/>
    </xf>
    <xf numFmtId="41" fontId="17" fillId="3" borderId="29" xfId="1" applyFont="1" applyFill="1" applyBorder="1" applyAlignment="1">
      <alignment horizontal="center" vertical="center" shrinkToFit="1"/>
    </xf>
    <xf numFmtId="41" fontId="17" fillId="0" borderId="32" xfId="1" applyFont="1" applyBorder="1" applyAlignment="1">
      <alignment horizontal="center" vertical="center" shrinkToFit="1"/>
    </xf>
    <xf numFmtId="41" fontId="17" fillId="0" borderId="1" xfId="1" applyFont="1" applyBorder="1" applyAlignment="1">
      <alignment horizontal="center" vertical="center" shrinkToFit="1"/>
    </xf>
    <xf numFmtId="41" fontId="17" fillId="5" borderId="1" xfId="1" applyFont="1" applyFill="1" applyBorder="1" applyAlignment="1">
      <alignment horizontal="center" vertical="center" shrinkToFit="1"/>
    </xf>
    <xf numFmtId="41" fontId="17" fillId="5" borderId="34" xfId="1" applyFont="1" applyFill="1" applyBorder="1" applyAlignment="1">
      <alignment horizontal="center" vertical="center" shrinkToFit="1"/>
    </xf>
    <xf numFmtId="41" fontId="17" fillId="3" borderId="35" xfId="1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2" fillId="2" borderId="25" xfId="0" applyFont="1" applyFill="1" applyBorder="1" applyAlignment="1">
      <alignment horizontal="center" vertical="center" shrinkToFit="1"/>
    </xf>
    <xf numFmtId="0" fontId="12" fillId="2" borderId="26" xfId="0" applyFont="1" applyFill="1" applyBorder="1" applyAlignment="1">
      <alignment horizontal="center" vertical="center" shrinkToFit="1"/>
    </xf>
    <xf numFmtId="0" fontId="12" fillId="2" borderId="27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10" fillId="2" borderId="29" xfId="0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2" fillId="2" borderId="8" xfId="0" applyNumberFormat="1" applyFont="1" applyFill="1" applyBorder="1" applyAlignment="1">
      <alignment horizontal="center" vertical="center" shrinkToFit="1"/>
    </xf>
    <xf numFmtId="0" fontId="12" fillId="2" borderId="2" xfId="0" applyNumberFormat="1" applyFont="1" applyFill="1" applyBorder="1" applyAlignment="1">
      <alignment horizontal="center" vertical="center" shrinkToFit="1"/>
    </xf>
    <xf numFmtId="0" fontId="12" fillId="2" borderId="13" xfId="0" applyNumberFormat="1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 shrinkToFit="1"/>
    </xf>
    <xf numFmtId="0" fontId="12" fillId="2" borderId="4" xfId="0" applyNumberFormat="1" applyFont="1" applyFill="1" applyBorder="1" applyAlignment="1">
      <alignment horizontal="center" vertical="center" shrinkToFit="1"/>
    </xf>
    <xf numFmtId="0" fontId="12" fillId="2" borderId="3" xfId="0" applyNumberFormat="1" applyFont="1" applyFill="1" applyBorder="1" applyAlignment="1">
      <alignment horizontal="center" vertical="center" shrinkToFit="1"/>
    </xf>
    <xf numFmtId="0" fontId="11" fillId="0" borderId="0" xfId="0" applyNumberFormat="1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3439F4"/>
      <color rgb="FF290DB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zoomScale="120" workbookViewId="0">
      <pane xSplit="2" ySplit="6" topLeftCell="C10" activePane="bottomRight" state="frozen"/>
      <selection pane="topRight" activeCell="C1" sqref="C1"/>
      <selection pane="bottomLeft" activeCell="A7" sqref="A7"/>
      <selection pane="bottomRight" activeCell="D22" sqref="D22"/>
    </sheetView>
  </sheetViews>
  <sheetFormatPr defaultRowHeight="18.75"/>
  <cols>
    <col min="1" max="1" width="3.88671875" style="9" customWidth="1"/>
    <col min="2" max="2" width="12.21875" style="1" customWidth="1"/>
    <col min="3" max="6" width="4.5546875" style="2" customWidth="1"/>
    <col min="7" max="7" width="5.33203125" style="2" customWidth="1"/>
    <col min="8" max="8" width="4.5546875" style="2" customWidth="1"/>
    <col min="9" max="12" width="4.6640625" style="2" customWidth="1"/>
    <col min="13" max="13" width="5.6640625" style="2" customWidth="1"/>
    <col min="14" max="14" width="4.6640625" style="2" customWidth="1"/>
    <col min="15" max="20" width="5.109375" style="2" customWidth="1"/>
    <col min="21" max="16384" width="8.88671875" style="1"/>
  </cols>
  <sheetData>
    <row r="1" spans="1:20" s="6" customFormat="1" ht="27" customHeight="1">
      <c r="A1" s="53" t="s">
        <v>40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s="6" customFormat="1" ht="27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2" customFormat="1" ht="27" customHeight="1" thickBot="1">
      <c r="A3" s="75" t="s">
        <v>0</v>
      </c>
      <c r="B3" s="75"/>
      <c r="C3" s="5"/>
      <c r="D3" s="5"/>
      <c r="E3" s="5"/>
      <c r="F3" s="5"/>
      <c r="G3" s="5"/>
      <c r="H3" s="5"/>
      <c r="I3" s="4"/>
      <c r="J3" s="4"/>
      <c r="K3" s="4"/>
      <c r="L3" s="4"/>
      <c r="M3" s="4"/>
      <c r="N3" s="4"/>
      <c r="O3" s="70" t="s">
        <v>41</v>
      </c>
      <c r="P3" s="70"/>
      <c r="Q3" s="70"/>
      <c r="R3" s="70"/>
      <c r="S3" s="70"/>
      <c r="T3" s="70"/>
    </row>
    <row r="4" spans="1:20" s="2" customFormat="1" ht="27" customHeight="1" thickTop="1">
      <c r="A4" s="66" t="s">
        <v>11</v>
      </c>
      <c r="B4" s="63" t="s">
        <v>15</v>
      </c>
      <c r="C4" s="54" t="s">
        <v>22</v>
      </c>
      <c r="D4" s="55"/>
      <c r="E4" s="55"/>
      <c r="F4" s="55"/>
      <c r="G4" s="55"/>
      <c r="H4" s="55"/>
      <c r="I4" s="56" t="s">
        <v>16</v>
      </c>
      <c r="J4" s="57"/>
      <c r="K4" s="57"/>
      <c r="L4" s="57"/>
      <c r="M4" s="57"/>
      <c r="N4" s="58"/>
      <c r="O4" s="59" t="s">
        <v>21</v>
      </c>
      <c r="P4" s="59"/>
      <c r="Q4" s="59"/>
      <c r="R4" s="59"/>
      <c r="S4" s="59"/>
      <c r="T4" s="60"/>
    </row>
    <row r="5" spans="1:20" ht="27" customHeight="1">
      <c r="A5" s="67"/>
      <c r="B5" s="64"/>
      <c r="C5" s="61" t="s">
        <v>18</v>
      </c>
      <c r="D5" s="76"/>
      <c r="E5" s="76"/>
      <c r="F5" s="61" t="s">
        <v>19</v>
      </c>
      <c r="G5" s="61"/>
      <c r="H5" s="79"/>
      <c r="I5" s="77" t="s">
        <v>18</v>
      </c>
      <c r="J5" s="76"/>
      <c r="K5" s="76"/>
      <c r="L5" s="61" t="s">
        <v>19</v>
      </c>
      <c r="M5" s="61"/>
      <c r="N5" s="62"/>
      <c r="O5" s="78" t="s">
        <v>18</v>
      </c>
      <c r="P5" s="76"/>
      <c r="Q5" s="76"/>
      <c r="R5" s="61" t="s">
        <v>19</v>
      </c>
      <c r="S5" s="61"/>
      <c r="T5" s="69"/>
    </row>
    <row r="6" spans="1:20" ht="27" customHeight="1" thickBot="1">
      <c r="A6" s="68"/>
      <c r="B6" s="65"/>
      <c r="C6" s="14" t="s">
        <v>12</v>
      </c>
      <c r="D6" s="14" t="s">
        <v>13</v>
      </c>
      <c r="E6" s="14" t="s">
        <v>14</v>
      </c>
      <c r="F6" s="15" t="s">
        <v>20</v>
      </c>
      <c r="G6" s="15" t="s">
        <v>39</v>
      </c>
      <c r="H6" s="16" t="s">
        <v>14</v>
      </c>
      <c r="I6" s="17" t="s">
        <v>12</v>
      </c>
      <c r="J6" s="14" t="s">
        <v>13</v>
      </c>
      <c r="K6" s="14" t="s">
        <v>14</v>
      </c>
      <c r="L6" s="15" t="s">
        <v>20</v>
      </c>
      <c r="M6" s="15" t="s">
        <v>39</v>
      </c>
      <c r="N6" s="18" t="s">
        <v>14</v>
      </c>
      <c r="O6" s="19" t="s">
        <v>12</v>
      </c>
      <c r="P6" s="14" t="s">
        <v>13</v>
      </c>
      <c r="Q6" s="14" t="s">
        <v>14</v>
      </c>
      <c r="R6" s="15" t="s">
        <v>20</v>
      </c>
      <c r="S6" s="15" t="s">
        <v>39</v>
      </c>
      <c r="T6" s="20" t="s">
        <v>14</v>
      </c>
    </row>
    <row r="7" spans="1:20" ht="27" customHeight="1" thickTop="1">
      <c r="A7" s="21">
        <v>1</v>
      </c>
      <c r="B7" s="22" t="s">
        <v>7</v>
      </c>
      <c r="C7" s="23">
        <v>28</v>
      </c>
      <c r="D7" s="23">
        <v>2</v>
      </c>
      <c r="E7" s="24">
        <f t="shared" ref="E7:E32" si="0">SUM(C7:D7)</f>
        <v>30</v>
      </c>
      <c r="F7" s="12"/>
      <c r="G7" s="12"/>
      <c r="H7" s="25">
        <f t="shared" ref="H7:H32" si="1">SUM(F7:G7)</f>
        <v>0</v>
      </c>
      <c r="I7" s="44">
        <v>602</v>
      </c>
      <c r="J7" s="45">
        <v>5</v>
      </c>
      <c r="K7" s="46">
        <f>SUM(I7:J7)</f>
        <v>607</v>
      </c>
      <c r="L7" s="40"/>
      <c r="M7" s="40"/>
      <c r="N7" s="47">
        <f>SUM(L7:M7)</f>
        <v>0</v>
      </c>
      <c r="O7" s="26">
        <f>I7/C7</f>
        <v>21.5</v>
      </c>
      <c r="P7" s="27">
        <f>IF((D7=0),"",J7/D7)</f>
        <v>2.5</v>
      </c>
      <c r="Q7" s="27">
        <f t="shared" ref="Q7:Q26" si="2">K7/E7</f>
        <v>20.233333333333334</v>
      </c>
      <c r="R7" s="27" t="str">
        <f>IF((F7=0),"",L7/F7)</f>
        <v/>
      </c>
      <c r="S7" s="27" t="str">
        <f t="shared" ref="S7" si="3">IF((G7=0),"",M7/G7)</f>
        <v/>
      </c>
      <c r="T7" s="28" t="str">
        <f t="shared" ref="T7:T33" si="4">IF((H7=0),"",N7/H7)</f>
        <v/>
      </c>
    </row>
    <row r="8" spans="1:20" ht="27" customHeight="1">
      <c r="A8" s="29">
        <v>2</v>
      </c>
      <c r="B8" s="30" t="s">
        <v>1</v>
      </c>
      <c r="C8" s="11">
        <v>19</v>
      </c>
      <c r="D8" s="11">
        <v>1</v>
      </c>
      <c r="E8" s="10">
        <f t="shared" si="0"/>
        <v>20</v>
      </c>
      <c r="F8" s="13"/>
      <c r="G8" s="10"/>
      <c r="H8" s="31">
        <f t="shared" si="1"/>
        <v>0</v>
      </c>
      <c r="I8" s="48">
        <v>352</v>
      </c>
      <c r="J8" s="49">
        <v>3</v>
      </c>
      <c r="K8" s="50">
        <f t="shared" ref="K8:K33" si="5">SUM(I8:J8)</f>
        <v>355</v>
      </c>
      <c r="L8" s="41"/>
      <c r="M8" s="41"/>
      <c r="N8" s="47">
        <f t="shared" ref="N8:N33" si="6">SUM(L8:M8)</f>
        <v>0</v>
      </c>
      <c r="O8" s="32">
        <f t="shared" ref="O8" si="7">I8/C8</f>
        <v>18.526315789473685</v>
      </c>
      <c r="P8" s="27">
        <f t="shared" ref="P8:P11" si="8">IF((D8=0),"",J8/D8)</f>
        <v>3</v>
      </c>
      <c r="Q8" s="33">
        <f t="shared" si="2"/>
        <v>17.75</v>
      </c>
      <c r="R8" s="33" t="str">
        <f t="shared" ref="R8:S33" si="9">IF((F8=0),"",L8/F8)</f>
        <v/>
      </c>
      <c r="S8" s="33" t="str">
        <f t="shared" ref="S8:S33" si="10">IF((G8=0),"",M8/G8)</f>
        <v/>
      </c>
      <c r="T8" s="28" t="str">
        <f t="shared" si="4"/>
        <v/>
      </c>
    </row>
    <row r="9" spans="1:20" ht="27" customHeight="1">
      <c r="A9" s="21">
        <v>3</v>
      </c>
      <c r="B9" s="30" t="s">
        <v>31</v>
      </c>
      <c r="C9" s="11">
        <v>6</v>
      </c>
      <c r="D9" s="11"/>
      <c r="E9" s="10">
        <f t="shared" si="0"/>
        <v>6</v>
      </c>
      <c r="F9" s="13"/>
      <c r="G9" s="13"/>
      <c r="H9" s="31">
        <f t="shared" si="1"/>
        <v>0</v>
      </c>
      <c r="I9" s="48">
        <v>34</v>
      </c>
      <c r="J9" s="49"/>
      <c r="K9" s="50">
        <f t="shared" si="5"/>
        <v>34</v>
      </c>
      <c r="L9" s="41"/>
      <c r="M9" s="41"/>
      <c r="N9" s="47">
        <f t="shared" si="6"/>
        <v>0</v>
      </c>
      <c r="O9" s="32">
        <f t="shared" ref="O9:O33" si="11">I9/C9</f>
        <v>5.666666666666667</v>
      </c>
      <c r="P9" s="27" t="str">
        <f t="shared" si="8"/>
        <v/>
      </c>
      <c r="Q9" s="34">
        <f t="shared" si="2"/>
        <v>5.666666666666667</v>
      </c>
      <c r="R9" s="33" t="str">
        <f t="shared" si="9"/>
        <v/>
      </c>
      <c r="S9" s="33" t="str">
        <f t="shared" si="10"/>
        <v/>
      </c>
      <c r="T9" s="28" t="str">
        <f t="shared" si="4"/>
        <v/>
      </c>
    </row>
    <row r="10" spans="1:20" ht="27" customHeight="1">
      <c r="A10" s="29">
        <v>4</v>
      </c>
      <c r="B10" s="30" t="s">
        <v>32</v>
      </c>
      <c r="C10" s="11">
        <v>9</v>
      </c>
      <c r="D10" s="11">
        <v>1</v>
      </c>
      <c r="E10" s="10">
        <f t="shared" si="0"/>
        <v>10</v>
      </c>
      <c r="F10" s="13">
        <v>1</v>
      </c>
      <c r="G10" s="13"/>
      <c r="H10" s="31">
        <f t="shared" si="1"/>
        <v>1</v>
      </c>
      <c r="I10" s="48">
        <v>86</v>
      </c>
      <c r="J10" s="49">
        <v>1</v>
      </c>
      <c r="K10" s="50">
        <f t="shared" si="5"/>
        <v>87</v>
      </c>
      <c r="L10" s="41">
        <v>8</v>
      </c>
      <c r="M10" s="41"/>
      <c r="N10" s="47">
        <f t="shared" si="6"/>
        <v>8</v>
      </c>
      <c r="O10" s="32">
        <f t="shared" si="11"/>
        <v>9.5555555555555554</v>
      </c>
      <c r="P10" s="27">
        <f t="shared" si="8"/>
        <v>1</v>
      </c>
      <c r="Q10" s="34">
        <f t="shared" si="2"/>
        <v>8.6999999999999993</v>
      </c>
      <c r="R10" s="33">
        <f t="shared" si="9"/>
        <v>8</v>
      </c>
      <c r="S10" s="33" t="str">
        <f t="shared" si="9"/>
        <v/>
      </c>
      <c r="T10" s="28">
        <f t="shared" si="4"/>
        <v>8</v>
      </c>
    </row>
    <row r="11" spans="1:20" ht="27" customHeight="1">
      <c r="A11" s="21">
        <v>5</v>
      </c>
      <c r="B11" s="30" t="s">
        <v>2</v>
      </c>
      <c r="C11" s="11">
        <v>5</v>
      </c>
      <c r="D11" s="11"/>
      <c r="E11" s="10">
        <f t="shared" si="0"/>
        <v>5</v>
      </c>
      <c r="F11" s="13"/>
      <c r="G11" s="13"/>
      <c r="H11" s="31">
        <f t="shared" si="1"/>
        <v>0</v>
      </c>
      <c r="I11" s="48">
        <v>43</v>
      </c>
      <c r="J11" s="49"/>
      <c r="K11" s="50">
        <f t="shared" si="5"/>
        <v>43</v>
      </c>
      <c r="L11" s="41"/>
      <c r="M11" s="41"/>
      <c r="N11" s="47">
        <f t="shared" si="6"/>
        <v>0</v>
      </c>
      <c r="O11" s="32">
        <f t="shared" si="11"/>
        <v>8.6</v>
      </c>
      <c r="P11" s="27" t="str">
        <f t="shared" si="8"/>
        <v/>
      </c>
      <c r="Q11" s="34">
        <f t="shared" si="2"/>
        <v>8.6</v>
      </c>
      <c r="R11" s="33" t="str">
        <f t="shared" si="9"/>
        <v/>
      </c>
      <c r="S11" s="33" t="str">
        <f t="shared" si="10"/>
        <v/>
      </c>
      <c r="T11" s="28" t="str">
        <f t="shared" si="4"/>
        <v/>
      </c>
    </row>
    <row r="12" spans="1:20" ht="27" customHeight="1">
      <c r="A12" s="29">
        <v>6</v>
      </c>
      <c r="B12" s="30" t="s">
        <v>8</v>
      </c>
      <c r="C12" s="11">
        <v>11</v>
      </c>
      <c r="D12" s="11">
        <v>1</v>
      </c>
      <c r="E12" s="10">
        <f t="shared" si="0"/>
        <v>12</v>
      </c>
      <c r="F12" s="13"/>
      <c r="G12" s="13"/>
      <c r="H12" s="31">
        <f t="shared" si="1"/>
        <v>0</v>
      </c>
      <c r="I12" s="48">
        <v>129</v>
      </c>
      <c r="J12" s="49">
        <v>2</v>
      </c>
      <c r="K12" s="50">
        <f t="shared" si="5"/>
        <v>131</v>
      </c>
      <c r="L12" s="41"/>
      <c r="M12" s="41"/>
      <c r="N12" s="47">
        <f t="shared" si="6"/>
        <v>0</v>
      </c>
      <c r="O12" s="32">
        <f t="shared" si="11"/>
        <v>11.727272727272727</v>
      </c>
      <c r="P12" s="33">
        <f t="shared" ref="P12:P33" si="12">J12/D12</f>
        <v>2</v>
      </c>
      <c r="Q12" s="34">
        <f t="shared" si="2"/>
        <v>10.916666666666666</v>
      </c>
      <c r="R12" s="33" t="str">
        <f t="shared" si="9"/>
        <v/>
      </c>
      <c r="S12" s="33" t="str">
        <f t="shared" si="10"/>
        <v/>
      </c>
      <c r="T12" s="28" t="str">
        <f t="shared" si="4"/>
        <v/>
      </c>
    </row>
    <row r="13" spans="1:20" ht="27" customHeight="1">
      <c r="A13" s="21">
        <v>7</v>
      </c>
      <c r="B13" s="30" t="s">
        <v>33</v>
      </c>
      <c r="C13" s="11">
        <v>3</v>
      </c>
      <c r="D13" s="11"/>
      <c r="E13" s="10">
        <f t="shared" si="0"/>
        <v>3</v>
      </c>
      <c r="F13" s="13"/>
      <c r="G13" s="13"/>
      <c r="H13" s="31">
        <f t="shared" si="1"/>
        <v>0</v>
      </c>
      <c r="I13" s="48">
        <v>26</v>
      </c>
      <c r="J13" s="49"/>
      <c r="K13" s="50">
        <f t="shared" si="5"/>
        <v>26</v>
      </c>
      <c r="L13" s="41"/>
      <c r="M13" s="41"/>
      <c r="N13" s="47">
        <f t="shared" si="6"/>
        <v>0</v>
      </c>
      <c r="O13" s="32">
        <f t="shared" si="11"/>
        <v>8.6666666666666661</v>
      </c>
      <c r="P13" s="33" t="str">
        <f>IF((D13=0),"",J13/D13)</f>
        <v/>
      </c>
      <c r="Q13" s="34">
        <f t="shared" si="2"/>
        <v>8.6666666666666661</v>
      </c>
      <c r="R13" s="33" t="str">
        <f t="shared" si="9"/>
        <v/>
      </c>
      <c r="S13" s="33" t="str">
        <f t="shared" si="10"/>
        <v/>
      </c>
      <c r="T13" s="28" t="str">
        <f t="shared" si="4"/>
        <v/>
      </c>
    </row>
    <row r="14" spans="1:20" ht="27" customHeight="1">
      <c r="A14" s="29">
        <v>8</v>
      </c>
      <c r="B14" s="30" t="s">
        <v>9</v>
      </c>
      <c r="C14" s="11">
        <v>11</v>
      </c>
      <c r="D14" s="11">
        <v>1</v>
      </c>
      <c r="E14" s="10">
        <f t="shared" si="0"/>
        <v>12</v>
      </c>
      <c r="F14" s="13"/>
      <c r="G14" s="13"/>
      <c r="H14" s="31">
        <f t="shared" si="1"/>
        <v>0</v>
      </c>
      <c r="I14" s="48">
        <v>71</v>
      </c>
      <c r="J14" s="49"/>
      <c r="K14" s="50">
        <f t="shared" si="5"/>
        <v>71</v>
      </c>
      <c r="L14" s="41"/>
      <c r="M14" s="41"/>
      <c r="N14" s="47">
        <f t="shared" si="6"/>
        <v>0</v>
      </c>
      <c r="O14" s="32">
        <f t="shared" si="11"/>
        <v>6.4545454545454541</v>
      </c>
      <c r="P14" s="33">
        <f t="shared" si="12"/>
        <v>0</v>
      </c>
      <c r="Q14" s="34">
        <f t="shared" si="2"/>
        <v>5.916666666666667</v>
      </c>
      <c r="R14" s="33" t="str">
        <f t="shared" si="9"/>
        <v/>
      </c>
      <c r="S14" s="33" t="str">
        <f t="shared" si="10"/>
        <v/>
      </c>
      <c r="T14" s="28" t="str">
        <f t="shared" si="4"/>
        <v/>
      </c>
    </row>
    <row r="15" spans="1:20" ht="27" customHeight="1">
      <c r="A15" s="21">
        <v>9</v>
      </c>
      <c r="B15" s="30" t="s">
        <v>3</v>
      </c>
      <c r="C15" s="11">
        <v>17</v>
      </c>
      <c r="D15" s="11">
        <v>1</v>
      </c>
      <c r="E15" s="10">
        <f t="shared" si="0"/>
        <v>18</v>
      </c>
      <c r="F15" s="13"/>
      <c r="G15" s="10"/>
      <c r="H15" s="31">
        <f t="shared" si="1"/>
        <v>0</v>
      </c>
      <c r="I15" s="48">
        <v>174</v>
      </c>
      <c r="J15" s="49">
        <v>4</v>
      </c>
      <c r="K15" s="50">
        <f t="shared" si="5"/>
        <v>178</v>
      </c>
      <c r="L15" s="41"/>
      <c r="M15" s="41"/>
      <c r="N15" s="47">
        <f t="shared" si="6"/>
        <v>0</v>
      </c>
      <c r="O15" s="32">
        <f t="shared" si="11"/>
        <v>10.235294117647058</v>
      </c>
      <c r="P15" s="33">
        <f t="shared" si="12"/>
        <v>4</v>
      </c>
      <c r="Q15" s="34">
        <f t="shared" si="2"/>
        <v>9.8888888888888893</v>
      </c>
      <c r="R15" s="33" t="str">
        <f t="shared" si="9"/>
        <v/>
      </c>
      <c r="S15" s="33" t="str">
        <f t="shared" si="10"/>
        <v/>
      </c>
      <c r="T15" s="28" t="str">
        <f t="shared" si="4"/>
        <v/>
      </c>
    </row>
    <row r="16" spans="1:20" ht="27" customHeight="1">
      <c r="A16" s="29">
        <v>10</v>
      </c>
      <c r="B16" s="30" t="s">
        <v>4</v>
      </c>
      <c r="C16" s="11">
        <v>16</v>
      </c>
      <c r="D16" s="11">
        <v>1</v>
      </c>
      <c r="E16" s="10">
        <f t="shared" si="0"/>
        <v>17</v>
      </c>
      <c r="F16" s="13"/>
      <c r="G16" s="10"/>
      <c r="H16" s="31">
        <f t="shared" si="1"/>
        <v>0</v>
      </c>
      <c r="I16" s="48">
        <v>166</v>
      </c>
      <c r="J16" s="49">
        <v>1</v>
      </c>
      <c r="K16" s="50">
        <f t="shared" si="5"/>
        <v>167</v>
      </c>
      <c r="L16" s="41"/>
      <c r="M16" s="41"/>
      <c r="N16" s="47">
        <f t="shared" si="6"/>
        <v>0</v>
      </c>
      <c r="O16" s="32">
        <f t="shared" si="11"/>
        <v>10.375</v>
      </c>
      <c r="P16" s="33">
        <f t="shared" si="12"/>
        <v>1</v>
      </c>
      <c r="Q16" s="34">
        <f t="shared" si="2"/>
        <v>9.8235294117647065</v>
      </c>
      <c r="R16" s="33" t="str">
        <f t="shared" si="9"/>
        <v/>
      </c>
      <c r="S16" s="33" t="str">
        <f t="shared" si="10"/>
        <v/>
      </c>
      <c r="T16" s="28" t="str">
        <f t="shared" si="4"/>
        <v/>
      </c>
    </row>
    <row r="17" spans="1:20" ht="27" customHeight="1">
      <c r="A17" s="21">
        <v>11</v>
      </c>
      <c r="B17" s="30" t="s">
        <v>5</v>
      </c>
      <c r="C17" s="11">
        <v>9</v>
      </c>
      <c r="D17" s="11">
        <v>1</v>
      </c>
      <c r="E17" s="10">
        <f t="shared" si="0"/>
        <v>10</v>
      </c>
      <c r="F17" s="13"/>
      <c r="G17" s="10">
        <v>1</v>
      </c>
      <c r="H17" s="31">
        <f t="shared" si="1"/>
        <v>1</v>
      </c>
      <c r="I17" s="48">
        <v>71</v>
      </c>
      <c r="J17" s="49">
        <v>1</v>
      </c>
      <c r="K17" s="50">
        <f t="shared" si="5"/>
        <v>72</v>
      </c>
      <c r="L17" s="41"/>
      <c r="M17" s="41">
        <v>9</v>
      </c>
      <c r="N17" s="47">
        <f t="shared" si="6"/>
        <v>9</v>
      </c>
      <c r="O17" s="32">
        <f t="shared" si="11"/>
        <v>7.8888888888888893</v>
      </c>
      <c r="P17" s="27">
        <f t="shared" ref="P17:P32" si="13">IF((D17=0),"",J17/D17)</f>
        <v>1</v>
      </c>
      <c r="Q17" s="34">
        <f t="shared" si="2"/>
        <v>7.2</v>
      </c>
      <c r="R17" s="33" t="str">
        <f t="shared" si="9"/>
        <v/>
      </c>
      <c r="S17" s="33">
        <f t="shared" si="10"/>
        <v>9</v>
      </c>
      <c r="T17" s="28">
        <f t="shared" si="4"/>
        <v>9</v>
      </c>
    </row>
    <row r="18" spans="1:20" ht="27" customHeight="1">
      <c r="A18" s="29">
        <v>12</v>
      </c>
      <c r="B18" s="30" t="s">
        <v>10</v>
      </c>
      <c r="C18" s="11">
        <v>14</v>
      </c>
      <c r="D18" s="11">
        <v>1</v>
      </c>
      <c r="E18" s="10">
        <f t="shared" si="0"/>
        <v>15</v>
      </c>
      <c r="F18" s="13"/>
      <c r="G18" s="10"/>
      <c r="H18" s="31">
        <f t="shared" si="1"/>
        <v>0</v>
      </c>
      <c r="I18" s="48">
        <v>391</v>
      </c>
      <c r="J18" s="49">
        <v>3</v>
      </c>
      <c r="K18" s="50">
        <f t="shared" si="5"/>
        <v>394</v>
      </c>
      <c r="L18" s="41"/>
      <c r="M18" s="41"/>
      <c r="N18" s="47">
        <f t="shared" si="6"/>
        <v>0</v>
      </c>
      <c r="O18" s="32">
        <f t="shared" si="11"/>
        <v>27.928571428571427</v>
      </c>
      <c r="P18" s="27">
        <f t="shared" si="13"/>
        <v>3</v>
      </c>
      <c r="Q18" s="34">
        <f t="shared" si="2"/>
        <v>26.266666666666666</v>
      </c>
      <c r="R18" s="33" t="str">
        <f t="shared" si="9"/>
        <v/>
      </c>
      <c r="S18" s="33" t="str">
        <f t="shared" si="10"/>
        <v/>
      </c>
      <c r="T18" s="28" t="str">
        <f t="shared" si="4"/>
        <v/>
      </c>
    </row>
    <row r="19" spans="1:20" ht="27" customHeight="1">
      <c r="A19" s="21">
        <v>13</v>
      </c>
      <c r="B19" s="30" t="s">
        <v>23</v>
      </c>
      <c r="C19" s="11">
        <v>6</v>
      </c>
      <c r="D19" s="11">
        <v>1</v>
      </c>
      <c r="E19" s="10">
        <f t="shared" si="0"/>
        <v>7</v>
      </c>
      <c r="F19" s="13"/>
      <c r="G19" s="10"/>
      <c r="H19" s="31">
        <f t="shared" si="1"/>
        <v>0</v>
      </c>
      <c r="I19" s="48">
        <v>88</v>
      </c>
      <c r="J19" s="49"/>
      <c r="K19" s="50">
        <f t="shared" si="5"/>
        <v>88</v>
      </c>
      <c r="L19" s="41"/>
      <c r="M19" s="41"/>
      <c r="N19" s="47">
        <f t="shared" si="6"/>
        <v>0</v>
      </c>
      <c r="O19" s="32">
        <f t="shared" si="11"/>
        <v>14.666666666666666</v>
      </c>
      <c r="P19" s="27">
        <f t="shared" si="13"/>
        <v>0</v>
      </c>
      <c r="Q19" s="34">
        <f t="shared" si="2"/>
        <v>12.571428571428571</v>
      </c>
      <c r="R19" s="33" t="str">
        <f t="shared" si="9"/>
        <v/>
      </c>
      <c r="S19" s="33" t="str">
        <f t="shared" si="10"/>
        <v/>
      </c>
      <c r="T19" s="28" t="str">
        <f t="shared" si="4"/>
        <v/>
      </c>
    </row>
    <row r="20" spans="1:20" ht="27" customHeight="1">
      <c r="A20" s="29">
        <v>14</v>
      </c>
      <c r="B20" s="30" t="s">
        <v>34</v>
      </c>
      <c r="C20" s="11">
        <v>7</v>
      </c>
      <c r="D20" s="11">
        <v>1</v>
      </c>
      <c r="E20" s="10">
        <f t="shared" si="0"/>
        <v>8</v>
      </c>
      <c r="F20" s="13"/>
      <c r="G20" s="10"/>
      <c r="H20" s="31">
        <f t="shared" si="1"/>
        <v>0</v>
      </c>
      <c r="I20" s="48">
        <v>83</v>
      </c>
      <c r="J20" s="49">
        <v>1</v>
      </c>
      <c r="K20" s="50">
        <f t="shared" si="5"/>
        <v>84</v>
      </c>
      <c r="L20" s="41"/>
      <c r="M20" s="41"/>
      <c r="N20" s="47">
        <f t="shared" si="6"/>
        <v>0</v>
      </c>
      <c r="O20" s="32">
        <f t="shared" si="11"/>
        <v>11.857142857142858</v>
      </c>
      <c r="P20" s="27">
        <f t="shared" si="13"/>
        <v>1</v>
      </c>
      <c r="Q20" s="34">
        <f t="shared" si="2"/>
        <v>10.5</v>
      </c>
      <c r="R20" s="33" t="str">
        <f t="shared" si="9"/>
        <v/>
      </c>
      <c r="S20" s="33" t="str">
        <f t="shared" si="10"/>
        <v/>
      </c>
      <c r="T20" s="28" t="str">
        <f t="shared" si="4"/>
        <v/>
      </c>
    </row>
    <row r="21" spans="1:20" ht="27" customHeight="1">
      <c r="A21" s="21">
        <v>15</v>
      </c>
      <c r="B21" s="30" t="s">
        <v>35</v>
      </c>
      <c r="C21" s="11">
        <v>7</v>
      </c>
      <c r="D21" s="11">
        <v>1</v>
      </c>
      <c r="E21" s="10">
        <f t="shared" si="0"/>
        <v>8</v>
      </c>
      <c r="F21" s="13"/>
      <c r="G21" s="10"/>
      <c r="H21" s="31">
        <f t="shared" si="1"/>
        <v>0</v>
      </c>
      <c r="I21" s="48">
        <v>21</v>
      </c>
      <c r="J21" s="49"/>
      <c r="K21" s="50">
        <f t="shared" si="5"/>
        <v>21</v>
      </c>
      <c r="L21" s="41"/>
      <c r="M21" s="41"/>
      <c r="N21" s="47">
        <f t="shared" si="6"/>
        <v>0</v>
      </c>
      <c r="O21" s="32">
        <f t="shared" si="11"/>
        <v>3</v>
      </c>
      <c r="P21" s="27">
        <f t="shared" si="13"/>
        <v>0</v>
      </c>
      <c r="Q21" s="34">
        <f t="shared" si="2"/>
        <v>2.625</v>
      </c>
      <c r="R21" s="33" t="str">
        <f t="shared" si="9"/>
        <v/>
      </c>
      <c r="S21" s="33" t="str">
        <f t="shared" si="10"/>
        <v/>
      </c>
      <c r="T21" s="28" t="str">
        <f t="shared" si="4"/>
        <v/>
      </c>
    </row>
    <row r="22" spans="1:20" ht="27" customHeight="1">
      <c r="A22" s="29">
        <v>16</v>
      </c>
      <c r="B22" s="30" t="s">
        <v>6</v>
      </c>
      <c r="C22" s="11">
        <v>6</v>
      </c>
      <c r="D22" s="11"/>
      <c r="E22" s="10">
        <f t="shared" si="0"/>
        <v>6</v>
      </c>
      <c r="F22" s="13"/>
      <c r="G22" s="10"/>
      <c r="H22" s="31">
        <f t="shared" si="1"/>
        <v>0</v>
      </c>
      <c r="I22" s="48">
        <v>51</v>
      </c>
      <c r="J22" s="49"/>
      <c r="K22" s="50">
        <f t="shared" si="5"/>
        <v>51</v>
      </c>
      <c r="L22" s="41"/>
      <c r="M22" s="41"/>
      <c r="N22" s="47">
        <f t="shared" si="6"/>
        <v>0</v>
      </c>
      <c r="O22" s="32">
        <f t="shared" si="11"/>
        <v>8.5</v>
      </c>
      <c r="P22" s="27" t="str">
        <f t="shared" si="13"/>
        <v/>
      </c>
      <c r="Q22" s="34">
        <f t="shared" si="2"/>
        <v>8.5</v>
      </c>
      <c r="R22" s="33" t="str">
        <f t="shared" si="9"/>
        <v/>
      </c>
      <c r="S22" s="33" t="str">
        <f t="shared" si="10"/>
        <v/>
      </c>
      <c r="T22" s="28" t="str">
        <f t="shared" si="4"/>
        <v/>
      </c>
    </row>
    <row r="23" spans="1:20" ht="27" customHeight="1">
      <c r="A23" s="21">
        <v>17</v>
      </c>
      <c r="B23" s="30" t="s">
        <v>36</v>
      </c>
      <c r="C23" s="11">
        <v>5</v>
      </c>
      <c r="D23" s="11"/>
      <c r="E23" s="10">
        <f t="shared" si="0"/>
        <v>5</v>
      </c>
      <c r="F23" s="13"/>
      <c r="G23" s="10"/>
      <c r="H23" s="31">
        <f t="shared" si="1"/>
        <v>0</v>
      </c>
      <c r="I23" s="48">
        <v>25</v>
      </c>
      <c r="J23" s="49"/>
      <c r="K23" s="50">
        <f t="shared" si="5"/>
        <v>25</v>
      </c>
      <c r="L23" s="41"/>
      <c r="M23" s="41"/>
      <c r="N23" s="47">
        <f t="shared" si="6"/>
        <v>0</v>
      </c>
      <c r="O23" s="32">
        <f t="shared" si="11"/>
        <v>5</v>
      </c>
      <c r="P23" s="27" t="str">
        <f t="shared" si="13"/>
        <v/>
      </c>
      <c r="Q23" s="34">
        <f t="shared" si="2"/>
        <v>5</v>
      </c>
      <c r="R23" s="33" t="str">
        <f t="shared" si="9"/>
        <v/>
      </c>
      <c r="S23" s="33" t="str">
        <f t="shared" si="10"/>
        <v/>
      </c>
      <c r="T23" s="28" t="str">
        <f t="shared" si="4"/>
        <v/>
      </c>
    </row>
    <row r="24" spans="1:20" ht="27" customHeight="1">
      <c r="A24" s="29">
        <v>18</v>
      </c>
      <c r="B24" s="30" t="s">
        <v>26</v>
      </c>
      <c r="C24" s="11">
        <v>5</v>
      </c>
      <c r="D24" s="11"/>
      <c r="E24" s="10">
        <f t="shared" si="0"/>
        <v>5</v>
      </c>
      <c r="F24" s="13"/>
      <c r="G24" s="10">
        <v>1</v>
      </c>
      <c r="H24" s="31">
        <f t="shared" si="1"/>
        <v>1</v>
      </c>
      <c r="I24" s="48">
        <v>32</v>
      </c>
      <c r="J24" s="49"/>
      <c r="K24" s="50">
        <f t="shared" si="5"/>
        <v>32</v>
      </c>
      <c r="L24" s="41"/>
      <c r="M24" s="41">
        <v>3</v>
      </c>
      <c r="N24" s="47">
        <f t="shared" si="6"/>
        <v>3</v>
      </c>
      <c r="O24" s="32">
        <f t="shared" si="11"/>
        <v>6.4</v>
      </c>
      <c r="P24" s="27" t="str">
        <f t="shared" si="13"/>
        <v/>
      </c>
      <c r="Q24" s="34">
        <f t="shared" si="2"/>
        <v>6.4</v>
      </c>
      <c r="R24" s="33" t="str">
        <f t="shared" si="9"/>
        <v/>
      </c>
      <c r="S24" s="33">
        <f t="shared" si="10"/>
        <v>3</v>
      </c>
      <c r="T24" s="28">
        <f t="shared" si="4"/>
        <v>3</v>
      </c>
    </row>
    <row r="25" spans="1:20" ht="27" customHeight="1">
      <c r="A25" s="21">
        <v>19</v>
      </c>
      <c r="B25" s="30" t="s">
        <v>24</v>
      </c>
      <c r="C25" s="11">
        <v>5</v>
      </c>
      <c r="D25" s="11"/>
      <c r="E25" s="10">
        <f t="shared" si="0"/>
        <v>5</v>
      </c>
      <c r="F25" s="13"/>
      <c r="G25" s="10"/>
      <c r="H25" s="31">
        <f t="shared" si="1"/>
        <v>0</v>
      </c>
      <c r="I25" s="48">
        <v>29</v>
      </c>
      <c r="J25" s="49"/>
      <c r="K25" s="50">
        <f t="shared" si="5"/>
        <v>29</v>
      </c>
      <c r="L25" s="41"/>
      <c r="M25" s="41"/>
      <c r="N25" s="47">
        <f t="shared" si="6"/>
        <v>0</v>
      </c>
      <c r="O25" s="32">
        <f t="shared" si="11"/>
        <v>5.8</v>
      </c>
      <c r="P25" s="27" t="str">
        <f t="shared" si="13"/>
        <v/>
      </c>
      <c r="Q25" s="34">
        <f t="shared" si="2"/>
        <v>5.8</v>
      </c>
      <c r="R25" s="33" t="str">
        <f t="shared" si="9"/>
        <v/>
      </c>
      <c r="S25" s="33" t="str">
        <f t="shared" si="10"/>
        <v/>
      </c>
      <c r="T25" s="28" t="str">
        <f t="shared" si="4"/>
        <v/>
      </c>
    </row>
    <row r="26" spans="1:20" ht="27" customHeight="1">
      <c r="A26" s="29">
        <v>20</v>
      </c>
      <c r="B26" s="30" t="s">
        <v>25</v>
      </c>
      <c r="C26" s="11">
        <v>14</v>
      </c>
      <c r="D26" s="11">
        <v>1</v>
      </c>
      <c r="E26" s="10">
        <f t="shared" si="0"/>
        <v>15</v>
      </c>
      <c r="F26" s="13"/>
      <c r="G26" s="10"/>
      <c r="H26" s="31">
        <f t="shared" si="1"/>
        <v>0</v>
      </c>
      <c r="I26" s="48">
        <v>77</v>
      </c>
      <c r="J26" s="49"/>
      <c r="K26" s="50">
        <f t="shared" si="5"/>
        <v>77</v>
      </c>
      <c r="L26" s="41"/>
      <c r="M26" s="41"/>
      <c r="N26" s="47">
        <f t="shared" si="6"/>
        <v>0</v>
      </c>
      <c r="O26" s="32">
        <f t="shared" si="11"/>
        <v>5.5</v>
      </c>
      <c r="P26" s="27">
        <f t="shared" si="13"/>
        <v>0</v>
      </c>
      <c r="Q26" s="34">
        <f t="shared" si="2"/>
        <v>5.1333333333333337</v>
      </c>
      <c r="R26" s="33" t="str">
        <f t="shared" si="9"/>
        <v/>
      </c>
      <c r="S26" s="33" t="str">
        <f t="shared" si="10"/>
        <v/>
      </c>
      <c r="T26" s="28" t="str">
        <f t="shared" si="4"/>
        <v/>
      </c>
    </row>
    <row r="27" spans="1:20" ht="27" customHeight="1">
      <c r="A27" s="21">
        <v>21</v>
      </c>
      <c r="B27" s="30" t="s">
        <v>37</v>
      </c>
      <c r="C27" s="11">
        <v>3</v>
      </c>
      <c r="D27" s="11"/>
      <c r="E27" s="10">
        <f t="shared" si="0"/>
        <v>3</v>
      </c>
      <c r="F27" s="13"/>
      <c r="G27" s="10"/>
      <c r="H27" s="31">
        <f t="shared" si="1"/>
        <v>0</v>
      </c>
      <c r="I27" s="48">
        <v>27</v>
      </c>
      <c r="J27" s="49"/>
      <c r="K27" s="50">
        <f t="shared" si="5"/>
        <v>27</v>
      </c>
      <c r="L27" s="41"/>
      <c r="M27" s="41"/>
      <c r="N27" s="47">
        <f t="shared" si="6"/>
        <v>0</v>
      </c>
      <c r="O27" s="32">
        <f t="shared" si="11"/>
        <v>9</v>
      </c>
      <c r="P27" s="27" t="str">
        <f t="shared" si="13"/>
        <v/>
      </c>
      <c r="Q27" s="34">
        <f t="shared" ref="Q27:Q28" si="14">K27/E27</f>
        <v>9</v>
      </c>
      <c r="R27" s="33" t="str">
        <f t="shared" si="9"/>
        <v/>
      </c>
      <c r="S27" s="33" t="str">
        <f t="shared" si="10"/>
        <v/>
      </c>
      <c r="T27" s="28" t="str">
        <f t="shared" si="4"/>
        <v/>
      </c>
    </row>
    <row r="28" spans="1:20" ht="27" customHeight="1">
      <c r="A28" s="29">
        <v>22</v>
      </c>
      <c r="B28" s="30" t="s">
        <v>27</v>
      </c>
      <c r="C28" s="11">
        <v>20</v>
      </c>
      <c r="D28" s="11">
        <v>1</v>
      </c>
      <c r="E28" s="10">
        <f t="shared" si="0"/>
        <v>21</v>
      </c>
      <c r="F28" s="10"/>
      <c r="G28" s="10"/>
      <c r="H28" s="31">
        <f t="shared" si="1"/>
        <v>0</v>
      </c>
      <c r="I28" s="48">
        <v>102</v>
      </c>
      <c r="J28" s="49"/>
      <c r="K28" s="50">
        <f t="shared" si="5"/>
        <v>102</v>
      </c>
      <c r="L28" s="41"/>
      <c r="M28" s="41"/>
      <c r="N28" s="47">
        <f t="shared" si="6"/>
        <v>0</v>
      </c>
      <c r="O28" s="32">
        <f t="shared" si="11"/>
        <v>5.0999999999999996</v>
      </c>
      <c r="P28" s="27">
        <f t="shared" si="13"/>
        <v>0</v>
      </c>
      <c r="Q28" s="34">
        <f t="shared" si="14"/>
        <v>4.8571428571428568</v>
      </c>
      <c r="R28" s="33" t="str">
        <f t="shared" si="9"/>
        <v/>
      </c>
      <c r="S28" s="33" t="str">
        <f t="shared" si="10"/>
        <v/>
      </c>
      <c r="T28" s="28" t="str">
        <f t="shared" si="4"/>
        <v/>
      </c>
    </row>
    <row r="29" spans="1:20" ht="27" customHeight="1">
      <c r="A29" s="21">
        <v>23</v>
      </c>
      <c r="B29" s="30" t="s">
        <v>30</v>
      </c>
      <c r="C29" s="11">
        <v>4</v>
      </c>
      <c r="D29" s="11"/>
      <c r="E29" s="10">
        <f t="shared" si="0"/>
        <v>4</v>
      </c>
      <c r="F29" s="10"/>
      <c r="G29" s="10"/>
      <c r="H29" s="31">
        <f t="shared" si="1"/>
        <v>0</v>
      </c>
      <c r="I29" s="48">
        <v>15</v>
      </c>
      <c r="J29" s="49"/>
      <c r="K29" s="50">
        <f t="shared" si="5"/>
        <v>15</v>
      </c>
      <c r="L29" s="41"/>
      <c r="M29" s="41"/>
      <c r="N29" s="47">
        <f t="shared" si="6"/>
        <v>0</v>
      </c>
      <c r="O29" s="32">
        <f t="shared" si="11"/>
        <v>3.75</v>
      </c>
      <c r="P29" s="27" t="str">
        <f t="shared" si="13"/>
        <v/>
      </c>
      <c r="Q29" s="34">
        <f t="shared" ref="Q29:Q32" si="15">K29/E29</f>
        <v>3.75</v>
      </c>
      <c r="R29" s="33" t="str">
        <f t="shared" si="9"/>
        <v/>
      </c>
      <c r="S29" s="33" t="str">
        <f t="shared" si="10"/>
        <v/>
      </c>
      <c r="T29" s="28" t="str">
        <f t="shared" si="4"/>
        <v/>
      </c>
    </row>
    <row r="30" spans="1:20" ht="27" customHeight="1">
      <c r="A30" s="29">
        <v>24</v>
      </c>
      <c r="B30" s="30" t="s">
        <v>28</v>
      </c>
      <c r="C30" s="11">
        <v>24</v>
      </c>
      <c r="D30" s="11">
        <v>2</v>
      </c>
      <c r="E30" s="10">
        <f t="shared" si="0"/>
        <v>26</v>
      </c>
      <c r="F30" s="10"/>
      <c r="G30" s="10"/>
      <c r="H30" s="31">
        <f t="shared" si="1"/>
        <v>0</v>
      </c>
      <c r="I30" s="48">
        <v>68</v>
      </c>
      <c r="J30" s="49">
        <v>1</v>
      </c>
      <c r="K30" s="50">
        <f t="shared" si="5"/>
        <v>69</v>
      </c>
      <c r="L30" s="41"/>
      <c r="M30" s="41"/>
      <c r="N30" s="47">
        <f t="shared" si="6"/>
        <v>0</v>
      </c>
      <c r="O30" s="32">
        <f t="shared" si="11"/>
        <v>2.8333333333333335</v>
      </c>
      <c r="P30" s="27">
        <f t="shared" si="13"/>
        <v>0.5</v>
      </c>
      <c r="Q30" s="34">
        <f t="shared" si="15"/>
        <v>2.6538461538461537</v>
      </c>
      <c r="R30" s="33" t="str">
        <f t="shared" si="9"/>
        <v/>
      </c>
      <c r="S30" s="33" t="str">
        <f t="shared" si="10"/>
        <v/>
      </c>
      <c r="T30" s="28" t="str">
        <f t="shared" si="4"/>
        <v/>
      </c>
    </row>
    <row r="31" spans="1:20" ht="27" customHeight="1">
      <c r="A31" s="21">
        <v>25</v>
      </c>
      <c r="B31" s="30" t="s">
        <v>29</v>
      </c>
      <c r="C31" s="11">
        <v>31</v>
      </c>
      <c r="D31" s="11">
        <v>2</v>
      </c>
      <c r="E31" s="10">
        <f t="shared" si="0"/>
        <v>33</v>
      </c>
      <c r="F31" s="10"/>
      <c r="G31" s="10"/>
      <c r="H31" s="31">
        <f t="shared" si="1"/>
        <v>0</v>
      </c>
      <c r="I31" s="48">
        <v>76</v>
      </c>
      <c r="J31" s="49"/>
      <c r="K31" s="50">
        <f t="shared" si="5"/>
        <v>76</v>
      </c>
      <c r="L31" s="41"/>
      <c r="M31" s="41">
        <v>0</v>
      </c>
      <c r="N31" s="47">
        <f t="shared" si="6"/>
        <v>0</v>
      </c>
      <c r="O31" s="32">
        <f t="shared" si="11"/>
        <v>2.4516129032258065</v>
      </c>
      <c r="P31" s="27">
        <f t="shared" si="13"/>
        <v>0</v>
      </c>
      <c r="Q31" s="34">
        <f t="shared" si="15"/>
        <v>2.3030303030303032</v>
      </c>
      <c r="R31" s="33" t="str">
        <f t="shared" si="9"/>
        <v/>
      </c>
      <c r="S31" s="33" t="str">
        <f t="shared" si="10"/>
        <v/>
      </c>
      <c r="T31" s="28" t="str">
        <f t="shared" si="4"/>
        <v/>
      </c>
    </row>
    <row r="32" spans="1:20" ht="27" customHeight="1">
      <c r="A32" s="29">
        <v>26</v>
      </c>
      <c r="B32" s="30" t="s">
        <v>38</v>
      </c>
      <c r="C32" s="11">
        <v>43</v>
      </c>
      <c r="D32" s="11">
        <v>3</v>
      </c>
      <c r="E32" s="10">
        <f t="shared" si="0"/>
        <v>46</v>
      </c>
      <c r="F32" s="10"/>
      <c r="G32" s="10"/>
      <c r="H32" s="31">
        <f t="shared" si="1"/>
        <v>0</v>
      </c>
      <c r="I32" s="48">
        <v>282</v>
      </c>
      <c r="J32" s="49">
        <v>5</v>
      </c>
      <c r="K32" s="50">
        <f t="shared" si="5"/>
        <v>287</v>
      </c>
      <c r="L32" s="41"/>
      <c r="M32" s="41"/>
      <c r="N32" s="47">
        <f t="shared" si="6"/>
        <v>0</v>
      </c>
      <c r="O32" s="32">
        <f t="shared" si="11"/>
        <v>6.558139534883721</v>
      </c>
      <c r="P32" s="27">
        <f t="shared" si="13"/>
        <v>1.6666666666666667</v>
      </c>
      <c r="Q32" s="34">
        <f t="shared" si="15"/>
        <v>6.2391304347826084</v>
      </c>
      <c r="R32" s="33" t="str">
        <f t="shared" si="9"/>
        <v/>
      </c>
      <c r="S32" s="33" t="str">
        <f t="shared" si="10"/>
        <v/>
      </c>
      <c r="T32" s="28" t="str">
        <f t="shared" si="4"/>
        <v/>
      </c>
    </row>
    <row r="33" spans="1:20" ht="27" customHeight="1" thickBot="1">
      <c r="A33" s="71" t="s">
        <v>17</v>
      </c>
      <c r="B33" s="72"/>
      <c r="C33" s="35">
        <f t="shared" ref="C33:J33" si="16">SUM(C7:C32)</f>
        <v>328</v>
      </c>
      <c r="D33" s="35">
        <f t="shared" si="16"/>
        <v>22</v>
      </c>
      <c r="E33" s="35">
        <f t="shared" si="16"/>
        <v>350</v>
      </c>
      <c r="F33" s="35">
        <f t="shared" si="16"/>
        <v>1</v>
      </c>
      <c r="G33" s="35">
        <f t="shared" si="16"/>
        <v>2</v>
      </c>
      <c r="H33" s="36">
        <f t="shared" si="16"/>
        <v>3</v>
      </c>
      <c r="I33" s="42">
        <f t="shared" si="16"/>
        <v>3121</v>
      </c>
      <c r="J33" s="43">
        <f t="shared" si="16"/>
        <v>27</v>
      </c>
      <c r="K33" s="51">
        <f t="shared" si="5"/>
        <v>3148</v>
      </c>
      <c r="L33" s="43">
        <f>SUM(L7:L32)</f>
        <v>8</v>
      </c>
      <c r="M33" s="43">
        <f>SUM(M7:M32)</f>
        <v>12</v>
      </c>
      <c r="N33" s="52">
        <f t="shared" si="6"/>
        <v>20</v>
      </c>
      <c r="O33" s="37">
        <f t="shared" si="11"/>
        <v>9.5152439024390247</v>
      </c>
      <c r="P33" s="38">
        <f t="shared" si="12"/>
        <v>1.2272727272727273</v>
      </c>
      <c r="Q33" s="38">
        <f t="shared" ref="Q33" si="17">K33/E33</f>
        <v>8.9942857142857147</v>
      </c>
      <c r="R33" s="38">
        <f t="shared" si="9"/>
        <v>8</v>
      </c>
      <c r="S33" s="38">
        <f t="shared" si="10"/>
        <v>6</v>
      </c>
      <c r="T33" s="39">
        <f t="shared" si="4"/>
        <v>6.666666666666667</v>
      </c>
    </row>
    <row r="34" spans="1:20" ht="27" customHeight="1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1"/>
      <c r="S34" s="1"/>
      <c r="T34" s="1"/>
    </row>
    <row r="35" spans="1:20" ht="20.25">
      <c r="A35" s="7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8"/>
      <c r="R35" s="1"/>
      <c r="S35" s="1"/>
      <c r="T35" s="8"/>
    </row>
  </sheetData>
  <mergeCells count="17">
    <mergeCell ref="A33:B33"/>
    <mergeCell ref="A34:Q34"/>
    <mergeCell ref="B35:P35"/>
    <mergeCell ref="A3:B3"/>
    <mergeCell ref="C5:E5"/>
    <mergeCell ref="I5:K5"/>
    <mergeCell ref="O5:Q5"/>
    <mergeCell ref="F5:H5"/>
    <mergeCell ref="A1:T1"/>
    <mergeCell ref="C4:H4"/>
    <mergeCell ref="I4:N4"/>
    <mergeCell ref="O4:T4"/>
    <mergeCell ref="L5:N5"/>
    <mergeCell ref="B4:B6"/>
    <mergeCell ref="A4:A6"/>
    <mergeCell ref="R5:T5"/>
    <mergeCell ref="O3:T3"/>
  </mergeCells>
  <phoneticPr fontId="1" type="noConversion"/>
  <pageMargins left="0.55118110236220474" right="0.39370078740157483" top="0.70866141732283472" bottom="0.19685039370078741" header="0.23622047244094491" footer="0.31496062992125984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1일차</vt:lpstr>
      <vt:lpstr>2일차</vt:lpstr>
      <vt:lpstr>'1일차'!Print_Area</vt:lpstr>
    </vt:vector>
  </TitlesOfParts>
  <Company>단양고등학교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학생용</dc:creator>
  <cp:lastModifiedBy>user</cp:lastModifiedBy>
  <cp:lastPrinted>2017-10-31T00:19:58Z</cp:lastPrinted>
  <dcterms:created xsi:type="dcterms:W3CDTF">2003-10-20T04:30:02Z</dcterms:created>
  <dcterms:modified xsi:type="dcterms:W3CDTF">2017-10-31T09:08:37Z</dcterms:modified>
</cp:coreProperties>
</file>