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2018학년도 중등임용\3. 원서접수\1. 원서접수현황\"/>
    </mc:Choice>
  </mc:AlternateContent>
  <bookViews>
    <workbookView xWindow="480" yWindow="105" windowWidth="18315" windowHeight="10980"/>
  </bookViews>
  <sheets>
    <sheet name="공립" sheetId="6" r:id="rId1"/>
    <sheet name="사립 위탁" sheetId="7" r:id="rId2"/>
  </sheets>
  <definedNames>
    <definedName name="_xlnm.Print_Area" localSheetId="0">공립!$A$1:$M$33</definedName>
    <definedName name="_xlnm.Print_Area" localSheetId="1">'사립 위탁'!$A$1:$F$68</definedName>
    <definedName name="_xlnm.Print_Titles" localSheetId="1">'사립 위탁'!$3:$3</definedName>
  </definedNames>
  <calcPr calcId="162913"/>
</workbook>
</file>

<file path=xl/calcChain.xml><?xml version="1.0" encoding="utf-8"?>
<calcChain xmlns="http://schemas.openxmlformats.org/spreadsheetml/2006/main">
  <c r="I6" i="6" l="1"/>
  <c r="I9" i="6"/>
  <c r="I15" i="6"/>
  <c r="I18" i="6"/>
  <c r="I24" i="6"/>
  <c r="I14" i="6"/>
  <c r="I10" i="6"/>
  <c r="I27" i="6"/>
  <c r="I13" i="6"/>
  <c r="I23" i="6"/>
  <c r="I25" i="6"/>
  <c r="I17" i="6"/>
  <c r="I11" i="6"/>
  <c r="I16" i="6"/>
  <c r="I19" i="6"/>
  <c r="I22" i="6"/>
  <c r="I5" i="6"/>
  <c r="I8" i="6"/>
  <c r="I26" i="6"/>
  <c r="I21" i="6"/>
  <c r="I12" i="6"/>
  <c r="I20" i="6"/>
  <c r="I7" i="6"/>
  <c r="I28" i="6"/>
  <c r="I29" i="6"/>
  <c r="I30" i="6"/>
  <c r="I31" i="6"/>
  <c r="I32" i="6"/>
  <c r="F47" i="7" l="1"/>
  <c r="F48" i="7"/>
  <c r="F49" i="7"/>
  <c r="F50" i="7"/>
  <c r="F51" i="7"/>
  <c r="F52" i="7"/>
  <c r="F53" i="7"/>
  <c r="F54" i="7"/>
  <c r="F55" i="7"/>
  <c r="F56" i="7"/>
  <c r="F57" i="7"/>
  <c r="F58" i="7"/>
  <c r="F59" i="7"/>
  <c r="F60" i="7"/>
  <c r="F61" i="7"/>
  <c r="F62" i="7"/>
  <c r="F63" i="7"/>
  <c r="F64" i="7"/>
  <c r="F65" i="7"/>
  <c r="F66" i="7"/>
  <c r="F67" i="7"/>
  <c r="L9" i="6" l="1"/>
  <c r="F6" i="7" l="1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J31" i="6" l="1"/>
  <c r="K31" i="6"/>
  <c r="L31" i="6"/>
  <c r="J32" i="6"/>
  <c r="K32" i="6"/>
  <c r="L32" i="6"/>
  <c r="E22" i="6"/>
  <c r="E5" i="6"/>
  <c r="E8" i="6"/>
  <c r="E26" i="6"/>
  <c r="E21" i="6"/>
  <c r="E12" i="6"/>
  <c r="E20" i="6"/>
  <c r="E7" i="6"/>
  <c r="E28" i="6"/>
  <c r="E29" i="6"/>
  <c r="E30" i="6"/>
  <c r="E31" i="6"/>
  <c r="E32" i="6"/>
  <c r="M32" i="6" l="1"/>
  <c r="M31" i="6"/>
  <c r="J9" i="6"/>
  <c r="K9" i="6"/>
  <c r="J15" i="6"/>
  <c r="K15" i="6"/>
  <c r="L15" i="6"/>
  <c r="J18" i="6"/>
  <c r="K18" i="6"/>
  <c r="L18" i="6"/>
  <c r="J24" i="6"/>
  <c r="K24" i="6"/>
  <c r="L24" i="6"/>
  <c r="J14" i="6"/>
  <c r="K14" i="6"/>
  <c r="L14" i="6"/>
  <c r="J10" i="6"/>
  <c r="K10" i="6"/>
  <c r="L10" i="6"/>
  <c r="J27" i="6"/>
  <c r="K27" i="6"/>
  <c r="L27" i="6"/>
  <c r="J13" i="6"/>
  <c r="K13" i="6"/>
  <c r="L13" i="6"/>
  <c r="J23" i="6"/>
  <c r="K23" i="6"/>
  <c r="L23" i="6"/>
  <c r="J25" i="6"/>
  <c r="K25" i="6"/>
  <c r="L25" i="6"/>
  <c r="J17" i="6"/>
  <c r="K17" i="6"/>
  <c r="L17" i="6"/>
  <c r="J11" i="6"/>
  <c r="K11" i="6"/>
  <c r="L11" i="6"/>
  <c r="J16" i="6"/>
  <c r="K16" i="6"/>
  <c r="L16" i="6"/>
  <c r="J19" i="6"/>
  <c r="K19" i="6"/>
  <c r="L19" i="6"/>
  <c r="J22" i="6"/>
  <c r="K22" i="6"/>
  <c r="L22" i="6"/>
  <c r="J5" i="6"/>
  <c r="K5" i="6"/>
  <c r="L5" i="6"/>
  <c r="J8" i="6"/>
  <c r="K8" i="6"/>
  <c r="L8" i="6"/>
  <c r="J26" i="6"/>
  <c r="K26" i="6"/>
  <c r="L26" i="6"/>
  <c r="J21" i="6"/>
  <c r="K21" i="6"/>
  <c r="L21" i="6"/>
  <c r="J12" i="6"/>
  <c r="K12" i="6"/>
  <c r="L12" i="6"/>
  <c r="J20" i="6"/>
  <c r="K20" i="6"/>
  <c r="L20" i="6"/>
  <c r="J7" i="6"/>
  <c r="K7" i="6"/>
  <c r="L7" i="6"/>
  <c r="J28" i="6"/>
  <c r="K28" i="6"/>
  <c r="L28" i="6"/>
  <c r="J29" i="6"/>
  <c r="K29" i="6"/>
  <c r="L29" i="6"/>
  <c r="J30" i="6"/>
  <c r="K30" i="6"/>
  <c r="L30" i="6"/>
  <c r="K6" i="6"/>
  <c r="L6" i="6"/>
  <c r="E68" i="7" l="1"/>
  <c r="D68" i="7"/>
  <c r="F46" i="7"/>
  <c r="F45" i="7"/>
  <c r="F44" i="7"/>
  <c r="F5" i="7"/>
  <c r="F4" i="7"/>
  <c r="F68" i="7" l="1"/>
  <c r="J6" i="6" l="1"/>
  <c r="H33" i="6"/>
  <c r="G33" i="6"/>
  <c r="F33" i="6"/>
  <c r="D33" i="6"/>
  <c r="C33" i="6"/>
  <c r="B33" i="6"/>
  <c r="M30" i="6"/>
  <c r="M29" i="6"/>
  <c r="M28" i="6"/>
  <c r="M7" i="6"/>
  <c r="M20" i="6"/>
  <c r="M12" i="6"/>
  <c r="M21" i="6"/>
  <c r="M26" i="6"/>
  <c r="M8" i="6"/>
  <c r="M5" i="6"/>
  <c r="M22" i="6"/>
  <c r="E19" i="6"/>
  <c r="M19" i="6" s="1"/>
  <c r="E16" i="6"/>
  <c r="M16" i="6" s="1"/>
  <c r="E11" i="6"/>
  <c r="M11" i="6" s="1"/>
  <c r="E17" i="6"/>
  <c r="M17" i="6" s="1"/>
  <c r="E25" i="6"/>
  <c r="M25" i="6" s="1"/>
  <c r="E23" i="6"/>
  <c r="M23" i="6" s="1"/>
  <c r="E13" i="6"/>
  <c r="M13" i="6" s="1"/>
  <c r="E27" i="6"/>
  <c r="M27" i="6" s="1"/>
  <c r="E10" i="6"/>
  <c r="M10" i="6" s="1"/>
  <c r="E14" i="6"/>
  <c r="M14" i="6" s="1"/>
  <c r="E24" i="6"/>
  <c r="M24" i="6" s="1"/>
  <c r="E18" i="6"/>
  <c r="M18" i="6" s="1"/>
  <c r="E15" i="6"/>
  <c r="M15" i="6" s="1"/>
  <c r="E9" i="6"/>
  <c r="E6" i="6"/>
  <c r="J33" i="6" l="1"/>
  <c r="I33" i="6"/>
  <c r="L33" i="6"/>
  <c r="M9" i="6"/>
  <c r="E33" i="6"/>
  <c r="K33" i="6"/>
  <c r="M6" i="6"/>
  <c r="M33" i="6" l="1"/>
</calcChain>
</file>

<file path=xl/sharedStrings.xml><?xml version="1.0" encoding="utf-8"?>
<sst xmlns="http://schemas.openxmlformats.org/spreadsheetml/2006/main" count="207" uniqueCount="106">
  <si>
    <t>과 목</t>
  </si>
  <si>
    <t>선발인원</t>
  </si>
  <si>
    <t>지원인원</t>
  </si>
  <si>
    <t>경쟁률</t>
  </si>
  <si>
    <t>일반</t>
  </si>
  <si>
    <t>장애</t>
  </si>
  <si>
    <t>합계</t>
  </si>
  <si>
    <t>일반사회</t>
  </si>
  <si>
    <t>생물</t>
  </si>
  <si>
    <t>전문상담</t>
  </si>
  <si>
    <t>수학</t>
  </si>
  <si>
    <t>기술</t>
  </si>
  <si>
    <t>보건</t>
  </si>
  <si>
    <t>지구과학</t>
  </si>
  <si>
    <t>가정</t>
  </si>
  <si>
    <t>체육</t>
  </si>
  <si>
    <t>국어</t>
  </si>
  <si>
    <t>미술</t>
  </si>
  <si>
    <t>화학</t>
  </si>
  <si>
    <t>음악</t>
  </si>
  <si>
    <t>지리</t>
  </si>
  <si>
    <t>물리</t>
  </si>
  <si>
    <t>영어</t>
  </si>
  <si>
    <t>역사</t>
  </si>
  <si>
    <t>영양</t>
  </si>
  <si>
    <t>특수(중등)</t>
  </si>
  <si>
    <t>지역
제한</t>
    <phoneticPr fontId="2" type="noConversion"/>
  </si>
  <si>
    <t>합             계</t>
    <phoneticPr fontId="2" type="noConversion"/>
  </si>
  <si>
    <t>법  인  명</t>
    <phoneticPr fontId="2" type="noConversion"/>
  </si>
  <si>
    <t>과    목</t>
    <phoneticPr fontId="2" type="noConversion"/>
  </si>
  <si>
    <t>일본어</t>
  </si>
  <si>
    <t>중국어</t>
  </si>
  <si>
    <t>한문</t>
  </si>
  <si>
    <t>사서</t>
  </si>
  <si>
    <t>도덕･윤리</t>
  </si>
  <si>
    <t>정보‧컴퓨터</t>
  </si>
  <si>
    <t>전기‧전자‧통신</t>
  </si>
  <si>
    <t>기계‧금속</t>
  </si>
  <si>
    <t>학교명</t>
    <phoneticPr fontId="2" type="noConversion"/>
  </si>
  <si>
    <t>공동체비전고</t>
  </si>
  <si>
    <t>공주정보고</t>
  </si>
  <si>
    <t>광풍중</t>
  </si>
  <si>
    <t>공주금성여자고</t>
  </si>
  <si>
    <t>논산대건고</t>
  </si>
  <si>
    <t>논산대건중</t>
  </si>
  <si>
    <t>대산중</t>
  </si>
  <si>
    <t>대흥고</t>
  </si>
  <si>
    <t>둔포중</t>
  </si>
  <si>
    <t>백제중</t>
  </si>
  <si>
    <t>서령고</t>
  </si>
  <si>
    <t>서령중</t>
  </si>
  <si>
    <t>서일고</t>
  </si>
  <si>
    <t>석문중</t>
  </si>
  <si>
    <t>신평중</t>
  </si>
  <si>
    <t>아산중</t>
  </si>
  <si>
    <t>아산고</t>
  </si>
  <si>
    <t>연무여자중</t>
  </si>
  <si>
    <t>예산고</t>
  </si>
  <si>
    <t>송악중</t>
  </si>
  <si>
    <t>송악고</t>
  </si>
  <si>
    <t>천안고</t>
  </si>
  <si>
    <t>천안여자상업고</t>
  </si>
  <si>
    <t>천안상업고</t>
  </si>
  <si>
    <t>천성중</t>
  </si>
  <si>
    <t>온양한올고</t>
  </si>
  <si>
    <t>온양한올중</t>
  </si>
  <si>
    <t>한일고</t>
  </si>
  <si>
    <t>판교중</t>
  </si>
  <si>
    <t>호서고</t>
  </si>
  <si>
    <t>호서중</t>
  </si>
  <si>
    <t>공주영명고</t>
  </si>
  <si>
    <t>선천학원</t>
    <phoneticPr fontId="2" type="noConversion"/>
  </si>
  <si>
    <t>예성학원</t>
    <phoneticPr fontId="2" type="noConversion"/>
  </si>
  <si>
    <t>광풍학원</t>
    <phoneticPr fontId="2" type="noConversion"/>
  </si>
  <si>
    <t>금성학원</t>
    <phoneticPr fontId="2" type="noConversion"/>
  </si>
  <si>
    <t>대지학원</t>
    <phoneticPr fontId="2" type="noConversion"/>
  </si>
  <si>
    <t>세신학원</t>
    <phoneticPr fontId="2" type="noConversion"/>
  </si>
  <si>
    <t>대흥학원</t>
    <phoneticPr fontId="2" type="noConversion"/>
  </si>
  <si>
    <t>조광학원</t>
    <phoneticPr fontId="2" type="noConversion"/>
  </si>
  <si>
    <t>백제학원</t>
    <phoneticPr fontId="2" type="noConversion"/>
  </si>
  <si>
    <t>서령학원</t>
    <phoneticPr fontId="2" type="noConversion"/>
  </si>
  <si>
    <t>창호학원</t>
    <phoneticPr fontId="2" type="noConversion"/>
  </si>
  <si>
    <t>삼봉학원</t>
    <phoneticPr fontId="2" type="noConversion"/>
  </si>
  <si>
    <t>문화학원</t>
    <phoneticPr fontId="2" type="noConversion"/>
  </si>
  <si>
    <t>아산학원</t>
    <phoneticPr fontId="2" type="noConversion"/>
  </si>
  <si>
    <t>아카데미학원</t>
    <phoneticPr fontId="2" type="noConversion"/>
  </si>
  <si>
    <t>예덕학원</t>
    <phoneticPr fontId="2" type="noConversion"/>
  </si>
  <si>
    <t>인동학원</t>
    <phoneticPr fontId="2" type="noConversion"/>
  </si>
  <si>
    <t>계광학원</t>
    <phoneticPr fontId="2" type="noConversion"/>
  </si>
  <si>
    <t>천광학원</t>
    <phoneticPr fontId="2" type="noConversion"/>
  </si>
  <si>
    <t>천일학원</t>
    <phoneticPr fontId="2" type="noConversion"/>
  </si>
  <si>
    <t>한일학원</t>
    <phoneticPr fontId="2" type="noConversion"/>
  </si>
  <si>
    <t>해석학원</t>
    <phoneticPr fontId="2" type="noConversion"/>
  </si>
  <si>
    <t>명휘학원</t>
    <phoneticPr fontId="2" type="noConversion"/>
  </si>
  <si>
    <t>감리교영명학원</t>
    <phoneticPr fontId="2" type="noConversion"/>
  </si>
  <si>
    <t>논산대건중·고</t>
    <phoneticPr fontId="2" type="noConversion"/>
  </si>
  <si>
    <t>아산중·고</t>
    <phoneticPr fontId="2" type="noConversion"/>
  </si>
  <si>
    <t>온양한올중·고</t>
    <phoneticPr fontId="2" type="noConversion"/>
  </si>
  <si>
    <t>호서중·고</t>
    <phoneticPr fontId="2" type="noConversion"/>
  </si>
  <si>
    <t>정보·컴퓨터</t>
    <phoneticPr fontId="2" type="noConversion"/>
  </si>
  <si>
    <t>도덕·윤리</t>
    <phoneticPr fontId="2" type="noConversion"/>
  </si>
  <si>
    <t>상업</t>
  </si>
  <si>
    <t>상업</t>
    <phoneticPr fontId="2" type="noConversion"/>
  </si>
  <si>
    <t>한올학원</t>
    <phoneticPr fontId="2" type="noConversion"/>
  </si>
  <si>
    <r>
      <t xml:space="preserve">2018학년도 충청남도 공립 중등교사 임용시험 
</t>
    </r>
    <r>
      <rPr>
        <b/>
        <sz val="24"/>
        <color theme="1"/>
        <rFont val="맑은 고딕"/>
        <family val="3"/>
        <charset val="129"/>
        <scheme val="minor"/>
      </rPr>
      <t>응시원서 접수현황 (최종)</t>
    </r>
    <phoneticPr fontId="2" type="noConversion"/>
  </si>
  <si>
    <r>
      <t xml:space="preserve">2018학년도 충청남도 사립 중등교사 임용시험 위탁 
</t>
    </r>
    <r>
      <rPr>
        <b/>
        <sz val="24"/>
        <color theme="1"/>
        <rFont val="맑은 고딕"/>
        <family val="3"/>
        <charset val="129"/>
        <scheme val="minor"/>
      </rPr>
      <t>응시원서 접수현황 (최종)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</si>
</sst>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_ "/>
    <numFmt numFmtId="177" formatCode="0;0;&quot;&quot;"/>
    <numFmt numFmtId="178" formatCode="#,##0.0;[Red]\-#,##0.0"/>
  </numFmts>
  <fonts count="13" x14ac:knownFonts="1">
    <font>
      <sz val="11"/>
      <color theme="1"/>
      <name val="맑은 고딕"/>
      <family val="2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b/>
      <sz val="11"/>
      <color rgb="FF000000"/>
      <name val="HY울릉도M"/>
      <family val="1"/>
      <charset val="129"/>
    </font>
    <font>
      <sz val="11"/>
      <color rgb="FF000000"/>
      <name val="HY울릉도M"/>
      <family val="1"/>
      <charset val="129"/>
    </font>
    <font>
      <b/>
      <sz val="11"/>
      <color theme="1"/>
      <name val="HY신명조"/>
      <family val="1"/>
      <charset val="129"/>
    </font>
    <font>
      <b/>
      <sz val="24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aj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</fills>
  <borders count="2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/>
  </cellStyleXfs>
  <cellXfs count="72">
    <xf numFmtId="0" fontId="0" fillId="0" borderId="0" xfId="0">
      <alignment vertical="center"/>
    </xf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vertical="center"/>
    </xf>
    <xf numFmtId="38" fontId="1" fillId="0" borderId="1" xfId="0" applyNumberFormat="1" applyFont="1" applyBorder="1" applyAlignment="1">
      <alignment vertical="center" shrinkToFit="1"/>
    </xf>
    <xf numFmtId="38" fontId="9" fillId="6" borderId="1" xfId="0" applyNumberFormat="1" applyFont="1" applyFill="1" applyBorder="1" applyAlignment="1">
      <alignment vertical="center" shrinkToFit="1"/>
    </xf>
    <xf numFmtId="178" fontId="1" fillId="0" borderId="1" xfId="0" applyNumberFormat="1" applyFont="1" applyBorder="1" applyAlignment="1">
      <alignment vertical="center" shrinkToFit="1"/>
    </xf>
    <xf numFmtId="0" fontId="1" fillId="0" borderId="5" xfId="0" applyFont="1" applyBorder="1" applyAlignment="1">
      <alignment horizontal="distributed" vertical="center" shrinkToFit="1"/>
    </xf>
    <xf numFmtId="178" fontId="1" fillId="0" borderId="6" xfId="0" applyNumberFormat="1" applyFont="1" applyBorder="1" applyAlignment="1">
      <alignment vertical="center" shrinkToFit="1"/>
    </xf>
    <xf numFmtId="0" fontId="1" fillId="0" borderId="2" xfId="0" applyFont="1" applyBorder="1" applyAlignment="1">
      <alignment horizontal="distributed" vertical="center" shrinkToFit="1"/>
    </xf>
    <xf numFmtId="38" fontId="1" fillId="0" borderId="3" xfId="0" applyNumberFormat="1" applyFont="1" applyBorder="1" applyAlignment="1">
      <alignment vertical="center" shrinkToFit="1"/>
    </xf>
    <xf numFmtId="38" fontId="9" fillId="6" borderId="3" xfId="0" applyNumberFormat="1" applyFont="1" applyFill="1" applyBorder="1" applyAlignment="1">
      <alignment vertical="center" shrinkToFit="1"/>
    </xf>
    <xf numFmtId="178" fontId="1" fillId="0" borderId="3" xfId="0" applyNumberFormat="1" applyFont="1" applyBorder="1" applyAlignment="1">
      <alignment vertical="center" shrinkToFit="1"/>
    </xf>
    <xf numFmtId="178" fontId="1" fillId="0" borderId="4" xfId="0" applyNumberFormat="1" applyFont="1" applyBorder="1" applyAlignment="1">
      <alignment vertical="center" shrinkToFit="1"/>
    </xf>
    <xf numFmtId="0" fontId="1" fillId="0" borderId="1" xfId="0" applyFont="1" applyBorder="1" applyAlignment="1">
      <alignment horizontal="distributed" vertical="center" shrinkToFit="1"/>
    </xf>
    <xf numFmtId="0" fontId="10" fillId="0" borderId="0" xfId="0" applyFont="1">
      <alignment vertical="center"/>
    </xf>
    <xf numFmtId="0" fontId="1" fillId="0" borderId="8" xfId="0" applyFont="1" applyBorder="1" applyAlignment="1">
      <alignment horizontal="distributed" vertical="center" shrinkToFit="1"/>
    </xf>
    <xf numFmtId="0" fontId="0" fillId="0" borderId="15" xfId="0" applyBorder="1" applyAlignment="1">
      <alignment horizontal="center" vertical="center"/>
    </xf>
    <xf numFmtId="0" fontId="1" fillId="0" borderId="10" xfId="0" applyFont="1" applyBorder="1" applyAlignment="1">
      <alignment horizontal="right" vertical="center" wrapText="1" indent="1"/>
    </xf>
    <xf numFmtId="177" fontId="9" fillId="6" borderId="1" xfId="0" applyNumberFormat="1" applyFont="1" applyFill="1" applyBorder="1" applyAlignment="1">
      <alignment horizontal="right" vertical="center" wrapText="1" indent="1"/>
    </xf>
    <xf numFmtId="176" fontId="1" fillId="0" borderId="11" xfId="0" applyNumberFormat="1" applyFont="1" applyBorder="1" applyAlignment="1">
      <alignment horizontal="right" vertical="center" indent="1" shrinkToFit="1"/>
    </xf>
    <xf numFmtId="0" fontId="1" fillId="0" borderId="10" xfId="0" applyFont="1" applyFill="1" applyBorder="1" applyAlignment="1">
      <alignment horizontal="right" vertical="center" wrapText="1" indent="1"/>
    </xf>
    <xf numFmtId="0" fontId="1" fillId="0" borderId="12" xfId="0" applyFont="1" applyBorder="1" applyAlignment="1">
      <alignment horizontal="right" vertical="center" wrapText="1" indent="1"/>
    </xf>
    <xf numFmtId="177" fontId="9" fillId="6" borderId="8" xfId="0" applyNumberFormat="1" applyFont="1" applyFill="1" applyBorder="1" applyAlignment="1">
      <alignment horizontal="right" vertical="center" wrapText="1" indent="1"/>
    </xf>
    <xf numFmtId="0" fontId="1" fillId="3" borderId="19" xfId="0" applyFont="1" applyFill="1" applyBorder="1" applyAlignment="1">
      <alignment horizontal="right" vertical="center" wrapText="1" indent="1"/>
    </xf>
    <xf numFmtId="0" fontId="8" fillId="3" borderId="18" xfId="0" applyFont="1" applyFill="1" applyBorder="1" applyAlignment="1">
      <alignment horizontal="right" vertical="center" wrapText="1" indent="1"/>
    </xf>
    <xf numFmtId="176" fontId="5" fillId="3" borderId="20" xfId="0" applyNumberFormat="1" applyFont="1" applyFill="1" applyBorder="1" applyAlignment="1">
      <alignment horizontal="right" vertical="center" indent="1" shrinkToFit="1"/>
    </xf>
    <xf numFmtId="0" fontId="12" fillId="0" borderId="0" xfId="0" applyFont="1">
      <alignment vertical="center"/>
    </xf>
    <xf numFmtId="0" fontId="1" fillId="0" borderId="21" xfId="0" applyFont="1" applyBorder="1" applyAlignment="1">
      <alignment horizontal="distributed" vertical="center" shrinkToFit="1"/>
    </xf>
    <xf numFmtId="0" fontId="1" fillId="0" borderId="22" xfId="0" applyFont="1" applyBorder="1" applyAlignment="1">
      <alignment horizontal="right" vertical="center" wrapText="1" indent="1"/>
    </xf>
    <xf numFmtId="177" fontId="9" fillId="6" borderId="21" xfId="0" applyNumberFormat="1" applyFont="1" applyFill="1" applyBorder="1" applyAlignment="1">
      <alignment horizontal="right" vertical="center" wrapText="1" indent="1"/>
    </xf>
    <xf numFmtId="176" fontId="1" fillId="0" borderId="23" xfId="0" applyNumberFormat="1" applyFont="1" applyBorder="1" applyAlignment="1">
      <alignment horizontal="right" vertical="center" indent="1" shrinkToFit="1"/>
    </xf>
    <xf numFmtId="0" fontId="4" fillId="5" borderId="16" xfId="0" applyFont="1" applyFill="1" applyBorder="1" applyAlignment="1">
      <alignment horizontal="center" vertical="center"/>
    </xf>
    <xf numFmtId="0" fontId="4" fillId="5" borderId="17" xfId="0" applyFont="1" applyFill="1" applyBorder="1" applyAlignment="1">
      <alignment horizontal="center" vertical="center"/>
    </xf>
    <xf numFmtId="0" fontId="5" fillId="5" borderId="18" xfId="0" applyFont="1" applyFill="1" applyBorder="1" applyAlignment="1">
      <alignment horizontal="center" vertical="center" wrapText="1"/>
    </xf>
    <xf numFmtId="0" fontId="5" fillId="5" borderId="19" xfId="0" applyFont="1" applyFill="1" applyBorder="1" applyAlignment="1">
      <alignment horizontal="center" vertical="center" wrapText="1"/>
    </xf>
    <xf numFmtId="0" fontId="8" fillId="6" borderId="18" xfId="0" applyFont="1" applyFill="1" applyBorder="1" applyAlignment="1">
      <alignment horizontal="center" vertical="center" wrapText="1"/>
    </xf>
    <xf numFmtId="0" fontId="5" fillId="5" borderId="20" xfId="0" applyFont="1" applyFill="1" applyBorder="1" applyAlignment="1">
      <alignment horizontal="center" vertical="center" wrapText="1"/>
    </xf>
    <xf numFmtId="38" fontId="0" fillId="0" borderId="0" xfId="0" applyNumberFormat="1">
      <alignment vertical="center"/>
    </xf>
    <xf numFmtId="0" fontId="0" fillId="0" borderId="5" xfId="0" applyFill="1" applyBorder="1" applyAlignment="1">
      <alignment horizontal="center" vertical="center"/>
    </xf>
    <xf numFmtId="0" fontId="1" fillId="0" borderId="7" xfId="0" applyFont="1" applyBorder="1" applyAlignment="1">
      <alignment horizontal="distributed" vertical="center" shrinkToFit="1"/>
    </xf>
    <xf numFmtId="38" fontId="1" fillId="0" borderId="8" xfId="0" applyNumberFormat="1" applyFont="1" applyBorder="1" applyAlignment="1">
      <alignment vertical="center" shrinkToFit="1"/>
    </xf>
    <xf numFmtId="38" fontId="9" fillId="6" borderId="8" xfId="0" applyNumberFormat="1" applyFont="1" applyFill="1" applyBorder="1" applyAlignment="1">
      <alignment vertical="center" shrinkToFit="1"/>
    </xf>
    <xf numFmtId="178" fontId="1" fillId="0" borderId="8" xfId="0" applyNumberFormat="1" applyFont="1" applyBorder="1" applyAlignment="1">
      <alignment vertical="center" shrinkToFit="1"/>
    </xf>
    <xf numFmtId="178" fontId="1" fillId="0" borderId="9" xfId="0" applyNumberFormat="1" applyFont="1" applyBorder="1" applyAlignment="1">
      <alignment vertical="center" shrinkToFit="1"/>
    </xf>
    <xf numFmtId="0" fontId="5" fillId="2" borderId="16" xfId="0" applyFont="1" applyFill="1" applyBorder="1" applyAlignment="1">
      <alignment horizontal="distributed" vertical="center"/>
    </xf>
    <xf numFmtId="38" fontId="1" fillId="2" borderId="18" xfId="0" applyNumberFormat="1" applyFont="1" applyFill="1" applyBorder="1" applyAlignment="1">
      <alignment vertical="center" shrinkToFit="1"/>
    </xf>
    <xf numFmtId="38" fontId="8" fillId="2" borderId="18" xfId="0" applyNumberFormat="1" applyFont="1" applyFill="1" applyBorder="1" applyAlignment="1">
      <alignment vertical="center" shrinkToFit="1"/>
    </xf>
    <xf numFmtId="178" fontId="5" fillId="2" borderId="18" xfId="0" applyNumberFormat="1" applyFont="1" applyFill="1" applyBorder="1" applyAlignment="1">
      <alignment vertical="center" shrinkToFit="1"/>
    </xf>
    <xf numFmtId="178" fontId="5" fillId="2" borderId="24" xfId="0" applyNumberFormat="1" applyFont="1" applyFill="1" applyBorder="1" applyAlignment="1">
      <alignment vertical="center" shrinkToFit="1"/>
    </xf>
    <xf numFmtId="0" fontId="5" fillId="4" borderId="26" xfId="0" applyFont="1" applyFill="1" applyBorder="1" applyAlignment="1">
      <alignment horizontal="center" vertical="center" wrapText="1"/>
    </xf>
    <xf numFmtId="0" fontId="8" fillId="6" borderId="26" xfId="0" applyFont="1" applyFill="1" applyBorder="1" applyAlignment="1">
      <alignment horizontal="center" vertical="center" wrapText="1"/>
    </xf>
    <xf numFmtId="0" fontId="5" fillId="4" borderId="27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38" fontId="10" fillId="0" borderId="0" xfId="0" applyNumberFormat="1" applyFont="1">
      <alignment vertical="center"/>
    </xf>
    <xf numFmtId="177" fontId="6" fillId="0" borderId="0" xfId="0" applyNumberFormat="1" applyFont="1" applyAlignment="1">
      <alignment vertical="center"/>
    </xf>
    <xf numFmtId="0" fontId="8" fillId="6" borderId="3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25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</cellXfs>
  <cellStyles count="2">
    <cellStyle name="표준" xfId="0" builtinId="0"/>
    <cellStyle name="표준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X37"/>
  <sheetViews>
    <sheetView tabSelected="1" zoomScaleNormal="100" workbookViewId="0">
      <pane xSplit="5" ySplit="4" topLeftCell="F13" activePane="bottomRight" state="frozen"/>
      <selection pane="topRight" activeCell="F1" sqref="F1"/>
      <selection pane="bottomLeft" activeCell="A5" sqref="A5"/>
      <selection pane="bottomRight" activeCell="F20" sqref="F20"/>
    </sheetView>
  </sheetViews>
  <sheetFormatPr defaultRowHeight="16.5" x14ac:dyDescent="0.3"/>
  <cols>
    <col min="1" max="1" width="14.875" customWidth="1"/>
    <col min="2" max="9" width="5.625" customWidth="1"/>
    <col min="10" max="13" width="6.625" customWidth="1"/>
    <col min="14" max="14" width="9" customWidth="1"/>
  </cols>
  <sheetData>
    <row r="1" spans="1:21" ht="54.75" customHeight="1" x14ac:dyDescent="0.3">
      <c r="A1" s="62" t="s">
        <v>104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</row>
    <row r="2" spans="1:21" ht="9" customHeight="1" x14ac:dyDescent="0.3"/>
    <row r="3" spans="1:21" ht="21.75" customHeight="1" x14ac:dyDescent="0.3">
      <c r="A3" s="63" t="s">
        <v>29</v>
      </c>
      <c r="B3" s="60" t="s">
        <v>1</v>
      </c>
      <c r="C3" s="60"/>
      <c r="D3" s="60"/>
      <c r="E3" s="60"/>
      <c r="F3" s="59" t="s">
        <v>2</v>
      </c>
      <c r="G3" s="59"/>
      <c r="H3" s="59"/>
      <c r="I3" s="59"/>
      <c r="J3" s="60" t="s">
        <v>3</v>
      </c>
      <c r="K3" s="60"/>
      <c r="L3" s="60"/>
      <c r="M3" s="61"/>
    </row>
    <row r="4" spans="1:21" ht="35.25" customHeight="1" x14ac:dyDescent="0.3">
      <c r="A4" s="64"/>
      <c r="B4" s="51" t="s">
        <v>4</v>
      </c>
      <c r="C4" s="51" t="s">
        <v>26</v>
      </c>
      <c r="D4" s="51" t="s">
        <v>5</v>
      </c>
      <c r="E4" s="51" t="s">
        <v>6</v>
      </c>
      <c r="F4" s="52" t="s">
        <v>4</v>
      </c>
      <c r="G4" s="52" t="s">
        <v>26</v>
      </c>
      <c r="H4" s="52" t="s">
        <v>5</v>
      </c>
      <c r="I4" s="52" t="s">
        <v>6</v>
      </c>
      <c r="J4" s="51" t="s">
        <v>4</v>
      </c>
      <c r="K4" s="51" t="s">
        <v>26</v>
      </c>
      <c r="L4" s="51" t="s">
        <v>5</v>
      </c>
      <c r="M4" s="53" t="s">
        <v>6</v>
      </c>
    </row>
    <row r="5" spans="1:21" ht="19.5" customHeight="1" x14ac:dyDescent="0.3">
      <c r="A5" s="10" t="s">
        <v>14</v>
      </c>
      <c r="B5" s="11">
        <v>10</v>
      </c>
      <c r="C5" s="11"/>
      <c r="D5" s="11"/>
      <c r="E5" s="11">
        <f t="shared" ref="E5:E27" si="0">SUM(B5:D5)</f>
        <v>10</v>
      </c>
      <c r="F5" s="12">
        <v>76</v>
      </c>
      <c r="G5" s="12"/>
      <c r="H5" s="12"/>
      <c r="I5" s="12">
        <f t="shared" ref="I5:I27" si="1">SUM(F5:H5)</f>
        <v>76</v>
      </c>
      <c r="J5" s="13">
        <f t="shared" ref="J5:J27" si="2">IF(B5=0,"",F5/B5)</f>
        <v>7.6</v>
      </c>
      <c r="K5" s="13" t="str">
        <f t="shared" ref="K5:K27" si="3">IF(C5=0,"",G5/C5)</f>
        <v/>
      </c>
      <c r="L5" s="13" t="str">
        <f t="shared" ref="L5:L27" si="4">IF(D5=0,"",H5/D5)</f>
        <v/>
      </c>
      <c r="M5" s="14">
        <f t="shared" ref="M5:M27" si="5">IF(E5=0,"",I5/E5)</f>
        <v>7.6</v>
      </c>
      <c r="N5" s="39"/>
      <c r="O5" s="39"/>
      <c r="P5" s="39"/>
      <c r="Q5" s="39"/>
      <c r="R5" s="39"/>
      <c r="S5" s="39"/>
      <c r="T5" s="1"/>
      <c r="U5" s="1"/>
    </row>
    <row r="6" spans="1:21" ht="19.5" customHeight="1" x14ac:dyDescent="0.3">
      <c r="A6" s="8" t="s">
        <v>16</v>
      </c>
      <c r="B6" s="5">
        <v>31</v>
      </c>
      <c r="C6" s="5">
        <v>4</v>
      </c>
      <c r="D6" s="5">
        <v>2</v>
      </c>
      <c r="E6" s="5">
        <f t="shared" si="0"/>
        <v>37</v>
      </c>
      <c r="F6" s="6">
        <v>643</v>
      </c>
      <c r="G6" s="6">
        <v>79</v>
      </c>
      <c r="H6" s="6">
        <v>4</v>
      </c>
      <c r="I6" s="6">
        <f t="shared" si="1"/>
        <v>726</v>
      </c>
      <c r="J6" s="7">
        <f t="shared" si="2"/>
        <v>20.741935483870968</v>
      </c>
      <c r="K6" s="7">
        <f t="shared" si="3"/>
        <v>19.75</v>
      </c>
      <c r="L6" s="7">
        <f t="shared" si="4"/>
        <v>2</v>
      </c>
      <c r="M6" s="9">
        <f t="shared" si="5"/>
        <v>19.621621621621621</v>
      </c>
      <c r="N6" s="39"/>
      <c r="O6" s="39"/>
      <c r="P6" s="39"/>
      <c r="Q6" s="39"/>
      <c r="R6" s="39"/>
      <c r="S6" s="39"/>
      <c r="T6" s="39"/>
      <c r="U6" s="39"/>
    </row>
    <row r="7" spans="1:21" ht="19.5" customHeight="1" x14ac:dyDescent="0.3">
      <c r="A7" s="8" t="s">
        <v>37</v>
      </c>
      <c r="B7" s="5">
        <v>4</v>
      </c>
      <c r="C7" s="5"/>
      <c r="D7" s="5"/>
      <c r="E7" s="5">
        <f t="shared" si="0"/>
        <v>4</v>
      </c>
      <c r="F7" s="6">
        <v>14</v>
      </c>
      <c r="G7" s="6"/>
      <c r="H7" s="6"/>
      <c r="I7" s="6">
        <f t="shared" si="1"/>
        <v>14</v>
      </c>
      <c r="J7" s="7">
        <f t="shared" si="2"/>
        <v>3.5</v>
      </c>
      <c r="K7" s="7" t="str">
        <f t="shared" si="3"/>
        <v/>
      </c>
      <c r="L7" s="7" t="str">
        <f t="shared" si="4"/>
        <v/>
      </c>
      <c r="M7" s="9">
        <f t="shared" si="5"/>
        <v>3.5</v>
      </c>
      <c r="N7" s="39"/>
      <c r="O7" s="39"/>
      <c r="P7" s="39"/>
      <c r="Q7" s="39"/>
      <c r="R7" s="39"/>
      <c r="S7" s="39"/>
    </row>
    <row r="8" spans="1:21" ht="19.5" customHeight="1" x14ac:dyDescent="0.3">
      <c r="A8" s="8" t="s">
        <v>11</v>
      </c>
      <c r="B8" s="5">
        <v>4</v>
      </c>
      <c r="C8" s="5"/>
      <c r="D8" s="5"/>
      <c r="E8" s="5">
        <f t="shared" si="0"/>
        <v>4</v>
      </c>
      <c r="F8" s="6">
        <v>14</v>
      </c>
      <c r="G8" s="6"/>
      <c r="H8" s="6"/>
      <c r="I8" s="6">
        <f t="shared" si="1"/>
        <v>14</v>
      </c>
      <c r="J8" s="7">
        <f t="shared" si="2"/>
        <v>3.5</v>
      </c>
      <c r="K8" s="7" t="str">
        <f t="shared" si="3"/>
        <v/>
      </c>
      <c r="L8" s="7" t="str">
        <f t="shared" si="4"/>
        <v/>
      </c>
      <c r="M8" s="9">
        <f t="shared" si="5"/>
        <v>3.5</v>
      </c>
      <c r="N8" s="39"/>
      <c r="O8" s="39"/>
      <c r="P8" s="39"/>
      <c r="Q8" s="39"/>
      <c r="R8" s="39"/>
      <c r="S8" s="39"/>
    </row>
    <row r="9" spans="1:21" ht="19.5" customHeight="1" x14ac:dyDescent="0.3">
      <c r="A9" s="8" t="s">
        <v>34</v>
      </c>
      <c r="B9" s="5">
        <v>13</v>
      </c>
      <c r="C9" s="5"/>
      <c r="D9" s="5">
        <v>1</v>
      </c>
      <c r="E9" s="5">
        <f t="shared" si="0"/>
        <v>14</v>
      </c>
      <c r="F9" s="6">
        <v>75</v>
      </c>
      <c r="G9" s="6"/>
      <c r="H9" s="6">
        <v>1</v>
      </c>
      <c r="I9" s="6">
        <f t="shared" si="1"/>
        <v>76</v>
      </c>
      <c r="J9" s="7">
        <f t="shared" si="2"/>
        <v>5.7692307692307692</v>
      </c>
      <c r="K9" s="7" t="str">
        <f t="shared" si="3"/>
        <v/>
      </c>
      <c r="L9" s="7">
        <f t="shared" si="4"/>
        <v>1</v>
      </c>
      <c r="M9" s="9">
        <f t="shared" si="5"/>
        <v>5.4285714285714288</v>
      </c>
      <c r="N9" s="39"/>
      <c r="O9" s="39"/>
      <c r="P9" s="39"/>
      <c r="Q9" s="39"/>
      <c r="R9" s="39"/>
      <c r="S9" s="39"/>
    </row>
    <row r="10" spans="1:21" ht="19.5" customHeight="1" x14ac:dyDescent="0.3">
      <c r="A10" s="8" t="s">
        <v>21</v>
      </c>
      <c r="B10" s="5">
        <v>8</v>
      </c>
      <c r="C10" s="5"/>
      <c r="D10" s="5"/>
      <c r="E10" s="5">
        <f t="shared" si="0"/>
        <v>8</v>
      </c>
      <c r="F10" s="6">
        <v>54</v>
      </c>
      <c r="G10" s="6"/>
      <c r="H10" s="6"/>
      <c r="I10" s="6">
        <f t="shared" si="1"/>
        <v>54</v>
      </c>
      <c r="J10" s="7">
        <f t="shared" si="2"/>
        <v>6.75</v>
      </c>
      <c r="K10" s="7" t="str">
        <f t="shared" si="3"/>
        <v/>
      </c>
      <c r="L10" s="7" t="str">
        <f t="shared" si="4"/>
        <v/>
      </c>
      <c r="M10" s="9">
        <f t="shared" si="5"/>
        <v>6.75</v>
      </c>
      <c r="N10" s="39"/>
      <c r="O10" s="39"/>
      <c r="P10" s="39"/>
      <c r="Q10" s="39"/>
      <c r="R10" s="39"/>
      <c r="S10" s="39"/>
    </row>
    <row r="11" spans="1:21" ht="19.5" customHeight="1" x14ac:dyDescent="0.3">
      <c r="A11" s="8" t="s">
        <v>17</v>
      </c>
      <c r="B11" s="5">
        <v>10</v>
      </c>
      <c r="C11" s="5"/>
      <c r="D11" s="5">
        <v>1</v>
      </c>
      <c r="E11" s="5">
        <f t="shared" si="0"/>
        <v>11</v>
      </c>
      <c r="F11" s="6">
        <v>90</v>
      </c>
      <c r="G11" s="6"/>
      <c r="H11" s="6"/>
      <c r="I11" s="6">
        <f t="shared" si="1"/>
        <v>90</v>
      </c>
      <c r="J11" s="7">
        <f t="shared" si="2"/>
        <v>9</v>
      </c>
      <c r="K11" s="7" t="str">
        <f t="shared" si="3"/>
        <v/>
      </c>
      <c r="L11" s="7">
        <f t="shared" si="4"/>
        <v>0</v>
      </c>
      <c r="M11" s="9">
        <f t="shared" si="5"/>
        <v>8.1818181818181817</v>
      </c>
      <c r="N11" s="39"/>
      <c r="O11" s="39"/>
      <c r="P11" s="39"/>
      <c r="Q11" s="39"/>
      <c r="R11" s="39"/>
      <c r="S11" s="39"/>
    </row>
    <row r="12" spans="1:21" ht="19.5" customHeight="1" x14ac:dyDescent="0.3">
      <c r="A12" s="8" t="s">
        <v>102</v>
      </c>
      <c r="B12" s="5">
        <v>5</v>
      </c>
      <c r="C12" s="5"/>
      <c r="D12" s="5"/>
      <c r="E12" s="5">
        <f t="shared" si="0"/>
        <v>5</v>
      </c>
      <c r="F12" s="6">
        <v>26</v>
      </c>
      <c r="G12" s="6"/>
      <c r="H12" s="6"/>
      <c r="I12" s="6">
        <f t="shared" si="1"/>
        <v>26</v>
      </c>
      <c r="J12" s="7">
        <f t="shared" si="2"/>
        <v>5.2</v>
      </c>
      <c r="K12" s="7" t="str">
        <f t="shared" si="3"/>
        <v/>
      </c>
      <c r="L12" s="7" t="str">
        <f t="shared" si="4"/>
        <v/>
      </c>
      <c r="M12" s="9">
        <f t="shared" si="5"/>
        <v>5.2</v>
      </c>
      <c r="N12" s="39"/>
      <c r="O12" s="39"/>
      <c r="P12" s="39"/>
      <c r="Q12" s="39"/>
      <c r="R12" s="39"/>
      <c r="S12" s="39"/>
    </row>
    <row r="13" spans="1:21" ht="19.5" customHeight="1" x14ac:dyDescent="0.3">
      <c r="A13" s="8" t="s">
        <v>8</v>
      </c>
      <c r="B13" s="5">
        <v>7</v>
      </c>
      <c r="C13" s="5"/>
      <c r="D13" s="5"/>
      <c r="E13" s="5">
        <f t="shared" si="0"/>
        <v>7</v>
      </c>
      <c r="F13" s="6">
        <v>51</v>
      </c>
      <c r="G13" s="6"/>
      <c r="H13" s="6"/>
      <c r="I13" s="6">
        <f t="shared" si="1"/>
        <v>51</v>
      </c>
      <c r="J13" s="7">
        <f t="shared" si="2"/>
        <v>7.2857142857142856</v>
      </c>
      <c r="K13" s="7" t="str">
        <f t="shared" si="3"/>
        <v/>
      </c>
      <c r="L13" s="7" t="str">
        <f t="shared" si="4"/>
        <v/>
      </c>
      <c r="M13" s="9">
        <f t="shared" si="5"/>
        <v>7.2857142857142856</v>
      </c>
      <c r="N13" s="39"/>
      <c r="O13" s="39"/>
      <c r="P13" s="39"/>
      <c r="Q13" s="39"/>
      <c r="R13" s="39"/>
      <c r="S13" s="39"/>
    </row>
    <row r="14" spans="1:21" ht="19.5" customHeight="1" x14ac:dyDescent="0.3">
      <c r="A14" s="8" t="s">
        <v>10</v>
      </c>
      <c r="B14" s="5">
        <v>14</v>
      </c>
      <c r="C14" s="5">
        <v>2</v>
      </c>
      <c r="D14" s="5">
        <v>1</v>
      </c>
      <c r="E14" s="5">
        <f t="shared" si="0"/>
        <v>17</v>
      </c>
      <c r="F14" s="6">
        <v>192</v>
      </c>
      <c r="G14" s="6">
        <v>25</v>
      </c>
      <c r="H14" s="6">
        <v>1</v>
      </c>
      <c r="I14" s="6">
        <f t="shared" si="1"/>
        <v>218</v>
      </c>
      <c r="J14" s="7">
        <f t="shared" si="2"/>
        <v>13.714285714285714</v>
      </c>
      <c r="K14" s="7">
        <f t="shared" si="3"/>
        <v>12.5</v>
      </c>
      <c r="L14" s="7">
        <f t="shared" si="4"/>
        <v>1</v>
      </c>
      <c r="M14" s="9">
        <f t="shared" si="5"/>
        <v>12.823529411764707</v>
      </c>
      <c r="N14" s="39"/>
      <c r="O14" s="39"/>
      <c r="P14" s="39"/>
      <c r="Q14" s="39"/>
      <c r="R14" s="39"/>
      <c r="S14" s="39"/>
    </row>
    <row r="15" spans="1:21" ht="19.5" customHeight="1" x14ac:dyDescent="0.3">
      <c r="A15" s="8" t="s">
        <v>23</v>
      </c>
      <c r="B15" s="5">
        <v>10</v>
      </c>
      <c r="C15" s="5"/>
      <c r="D15" s="5"/>
      <c r="E15" s="5">
        <f t="shared" si="0"/>
        <v>10</v>
      </c>
      <c r="F15" s="6">
        <v>112</v>
      </c>
      <c r="G15" s="6"/>
      <c r="H15" s="6"/>
      <c r="I15" s="6">
        <f t="shared" si="1"/>
        <v>112</v>
      </c>
      <c r="J15" s="7">
        <f t="shared" si="2"/>
        <v>11.2</v>
      </c>
      <c r="K15" s="7" t="str">
        <f t="shared" si="3"/>
        <v/>
      </c>
      <c r="L15" s="7" t="str">
        <f t="shared" si="4"/>
        <v/>
      </c>
      <c r="M15" s="9">
        <f t="shared" si="5"/>
        <v>11.2</v>
      </c>
      <c r="N15" s="39"/>
      <c r="O15" s="39"/>
      <c r="P15" s="39"/>
      <c r="Q15" s="39"/>
      <c r="R15" s="39"/>
      <c r="S15" s="39"/>
    </row>
    <row r="16" spans="1:21" ht="19.5" customHeight="1" x14ac:dyDescent="0.3">
      <c r="A16" s="8" t="s">
        <v>22</v>
      </c>
      <c r="B16" s="5">
        <v>14</v>
      </c>
      <c r="C16" s="5">
        <v>2</v>
      </c>
      <c r="D16" s="5">
        <v>1</v>
      </c>
      <c r="E16" s="5">
        <f t="shared" si="0"/>
        <v>17</v>
      </c>
      <c r="F16" s="6">
        <v>325</v>
      </c>
      <c r="G16" s="6">
        <v>19</v>
      </c>
      <c r="H16" s="6">
        <v>3</v>
      </c>
      <c r="I16" s="6">
        <f t="shared" si="1"/>
        <v>347</v>
      </c>
      <c r="J16" s="7">
        <f t="shared" si="2"/>
        <v>23.214285714285715</v>
      </c>
      <c r="K16" s="7">
        <f t="shared" si="3"/>
        <v>9.5</v>
      </c>
      <c r="L16" s="7">
        <f t="shared" si="4"/>
        <v>3</v>
      </c>
      <c r="M16" s="9">
        <f t="shared" si="5"/>
        <v>20.411764705882351</v>
      </c>
      <c r="N16" s="39"/>
      <c r="O16" s="39"/>
      <c r="P16" s="39"/>
      <c r="Q16" s="39"/>
      <c r="R16" s="39"/>
      <c r="S16" s="39"/>
    </row>
    <row r="17" spans="1:19" ht="19.5" customHeight="1" x14ac:dyDescent="0.3">
      <c r="A17" s="8" t="s">
        <v>19</v>
      </c>
      <c r="B17" s="5">
        <v>8</v>
      </c>
      <c r="C17" s="5"/>
      <c r="D17" s="5"/>
      <c r="E17" s="5">
        <f t="shared" si="0"/>
        <v>8</v>
      </c>
      <c r="F17" s="6">
        <v>64</v>
      </c>
      <c r="G17" s="6"/>
      <c r="H17" s="6"/>
      <c r="I17" s="6">
        <f t="shared" si="1"/>
        <v>64</v>
      </c>
      <c r="J17" s="7">
        <f t="shared" si="2"/>
        <v>8</v>
      </c>
      <c r="K17" s="7" t="str">
        <f t="shared" si="3"/>
        <v/>
      </c>
      <c r="L17" s="7" t="str">
        <f t="shared" si="4"/>
        <v/>
      </c>
      <c r="M17" s="9">
        <f t="shared" si="5"/>
        <v>8</v>
      </c>
      <c r="N17" s="39"/>
      <c r="O17" s="39"/>
      <c r="P17" s="39"/>
      <c r="Q17" s="39"/>
      <c r="R17" s="39"/>
      <c r="S17" s="39"/>
    </row>
    <row r="18" spans="1:19" ht="19.5" customHeight="1" x14ac:dyDescent="0.3">
      <c r="A18" s="8" t="s">
        <v>7</v>
      </c>
      <c r="B18" s="5">
        <v>8</v>
      </c>
      <c r="C18" s="5"/>
      <c r="D18" s="5"/>
      <c r="E18" s="5">
        <f t="shared" si="0"/>
        <v>8</v>
      </c>
      <c r="F18" s="6">
        <v>63</v>
      </c>
      <c r="G18" s="6"/>
      <c r="H18" s="6"/>
      <c r="I18" s="6">
        <f t="shared" si="1"/>
        <v>63</v>
      </c>
      <c r="J18" s="7">
        <f t="shared" si="2"/>
        <v>7.875</v>
      </c>
      <c r="K18" s="7" t="str">
        <f t="shared" si="3"/>
        <v/>
      </c>
      <c r="L18" s="7" t="str">
        <f t="shared" si="4"/>
        <v/>
      </c>
      <c r="M18" s="9">
        <f t="shared" si="5"/>
        <v>7.875</v>
      </c>
      <c r="N18" s="39"/>
      <c r="O18" s="39"/>
      <c r="P18" s="39"/>
      <c r="Q18" s="39"/>
      <c r="R18" s="39"/>
      <c r="S18" s="39"/>
    </row>
    <row r="19" spans="1:19" ht="19.5" customHeight="1" x14ac:dyDescent="0.3">
      <c r="A19" s="8" t="s">
        <v>30</v>
      </c>
      <c r="B19" s="5">
        <v>3</v>
      </c>
      <c r="C19" s="5"/>
      <c r="D19" s="5"/>
      <c r="E19" s="5">
        <f t="shared" si="0"/>
        <v>3</v>
      </c>
      <c r="F19" s="6">
        <v>29</v>
      </c>
      <c r="G19" s="6"/>
      <c r="H19" s="6"/>
      <c r="I19" s="6">
        <f t="shared" si="1"/>
        <v>29</v>
      </c>
      <c r="J19" s="7">
        <f t="shared" si="2"/>
        <v>9.6666666666666661</v>
      </c>
      <c r="K19" s="7" t="str">
        <f t="shared" si="3"/>
        <v/>
      </c>
      <c r="L19" s="7" t="str">
        <f t="shared" si="4"/>
        <v/>
      </c>
      <c r="M19" s="9">
        <f t="shared" si="5"/>
        <v>9.6666666666666661</v>
      </c>
      <c r="N19" s="39"/>
      <c r="O19" s="39"/>
      <c r="P19" s="39"/>
      <c r="Q19" s="39"/>
      <c r="R19" s="39"/>
      <c r="S19" s="39"/>
    </row>
    <row r="20" spans="1:19" ht="19.5" customHeight="1" x14ac:dyDescent="0.3">
      <c r="A20" s="8" t="s">
        <v>36</v>
      </c>
      <c r="B20" s="5">
        <v>4</v>
      </c>
      <c r="C20" s="5"/>
      <c r="D20" s="5"/>
      <c r="E20" s="5">
        <f t="shared" si="0"/>
        <v>4</v>
      </c>
      <c r="F20" s="6">
        <v>37</v>
      </c>
      <c r="G20" s="6"/>
      <c r="H20" s="6"/>
      <c r="I20" s="6">
        <f t="shared" si="1"/>
        <v>37</v>
      </c>
      <c r="J20" s="7">
        <f t="shared" si="2"/>
        <v>9.25</v>
      </c>
      <c r="K20" s="7" t="str">
        <f t="shared" si="3"/>
        <v/>
      </c>
      <c r="L20" s="7" t="str">
        <f t="shared" si="4"/>
        <v/>
      </c>
      <c r="M20" s="9">
        <f t="shared" si="5"/>
        <v>9.25</v>
      </c>
      <c r="N20" s="39"/>
      <c r="O20" s="39"/>
      <c r="P20" s="39"/>
      <c r="Q20" s="39"/>
      <c r="R20" s="39"/>
      <c r="S20" s="39"/>
    </row>
    <row r="21" spans="1:19" ht="19.5" customHeight="1" x14ac:dyDescent="0.3">
      <c r="A21" s="8" t="s">
        <v>35</v>
      </c>
      <c r="B21" s="5">
        <v>5</v>
      </c>
      <c r="C21" s="5"/>
      <c r="D21" s="5"/>
      <c r="E21" s="5">
        <f t="shared" si="0"/>
        <v>5</v>
      </c>
      <c r="F21" s="6">
        <v>18</v>
      </c>
      <c r="G21" s="6"/>
      <c r="H21" s="6"/>
      <c r="I21" s="6">
        <f t="shared" si="1"/>
        <v>18</v>
      </c>
      <c r="J21" s="7">
        <f t="shared" si="2"/>
        <v>3.6</v>
      </c>
      <c r="K21" s="7" t="str">
        <f t="shared" si="3"/>
        <v/>
      </c>
      <c r="L21" s="7" t="str">
        <f t="shared" si="4"/>
        <v/>
      </c>
      <c r="M21" s="9">
        <f t="shared" si="5"/>
        <v>3.6</v>
      </c>
      <c r="N21" s="39"/>
      <c r="O21" s="39"/>
      <c r="P21" s="39"/>
      <c r="Q21" s="39"/>
      <c r="R21" s="39"/>
      <c r="S21" s="39"/>
    </row>
    <row r="22" spans="1:19" ht="19.5" customHeight="1" x14ac:dyDescent="0.3">
      <c r="A22" s="8" t="s">
        <v>31</v>
      </c>
      <c r="B22" s="5">
        <v>3</v>
      </c>
      <c r="C22" s="5"/>
      <c r="D22" s="5"/>
      <c r="E22" s="5">
        <f t="shared" si="0"/>
        <v>3</v>
      </c>
      <c r="F22" s="6">
        <v>33</v>
      </c>
      <c r="G22" s="6"/>
      <c r="H22" s="6"/>
      <c r="I22" s="6">
        <f t="shared" si="1"/>
        <v>33</v>
      </c>
      <c r="J22" s="7">
        <f t="shared" si="2"/>
        <v>11</v>
      </c>
      <c r="K22" s="7" t="str">
        <f t="shared" si="3"/>
        <v/>
      </c>
      <c r="L22" s="7" t="str">
        <f t="shared" si="4"/>
        <v/>
      </c>
      <c r="M22" s="9">
        <f t="shared" si="5"/>
        <v>11</v>
      </c>
      <c r="N22" s="39"/>
      <c r="O22" s="39"/>
      <c r="P22" s="39"/>
      <c r="Q22" s="39"/>
      <c r="R22" s="39"/>
      <c r="S22" s="39"/>
    </row>
    <row r="23" spans="1:19" ht="19.5" customHeight="1" x14ac:dyDescent="0.3">
      <c r="A23" s="8" t="s">
        <v>13</v>
      </c>
      <c r="B23" s="5">
        <v>5</v>
      </c>
      <c r="C23" s="5"/>
      <c r="D23" s="5"/>
      <c r="E23" s="5">
        <f t="shared" si="0"/>
        <v>5</v>
      </c>
      <c r="F23" s="6">
        <v>26</v>
      </c>
      <c r="G23" s="6"/>
      <c r="H23" s="6"/>
      <c r="I23" s="6">
        <f t="shared" si="1"/>
        <v>26</v>
      </c>
      <c r="J23" s="7">
        <f t="shared" si="2"/>
        <v>5.2</v>
      </c>
      <c r="K23" s="7" t="str">
        <f t="shared" si="3"/>
        <v/>
      </c>
      <c r="L23" s="7" t="str">
        <f t="shared" si="4"/>
        <v/>
      </c>
      <c r="M23" s="9">
        <f t="shared" si="5"/>
        <v>5.2</v>
      </c>
      <c r="N23" s="39"/>
      <c r="O23" s="39"/>
      <c r="P23" s="39"/>
      <c r="Q23" s="39"/>
      <c r="R23" s="39"/>
      <c r="S23" s="39"/>
    </row>
    <row r="24" spans="1:19" ht="19.5" customHeight="1" x14ac:dyDescent="0.3">
      <c r="A24" s="8" t="s">
        <v>20</v>
      </c>
      <c r="B24" s="5">
        <v>10</v>
      </c>
      <c r="C24" s="5"/>
      <c r="D24" s="5"/>
      <c r="E24" s="5">
        <f t="shared" si="0"/>
        <v>10</v>
      </c>
      <c r="F24" s="6">
        <v>72</v>
      </c>
      <c r="G24" s="6"/>
      <c r="H24" s="6"/>
      <c r="I24" s="6">
        <f t="shared" si="1"/>
        <v>72</v>
      </c>
      <c r="J24" s="7">
        <f t="shared" si="2"/>
        <v>7.2</v>
      </c>
      <c r="K24" s="7" t="str">
        <f t="shared" si="3"/>
        <v/>
      </c>
      <c r="L24" s="7" t="str">
        <f t="shared" si="4"/>
        <v/>
      </c>
      <c r="M24" s="9">
        <f t="shared" si="5"/>
        <v>7.2</v>
      </c>
      <c r="N24" s="39"/>
      <c r="O24" s="39"/>
      <c r="P24" s="39"/>
      <c r="Q24" s="39"/>
      <c r="R24" s="39"/>
      <c r="S24" s="39"/>
    </row>
    <row r="25" spans="1:19" ht="19.5" customHeight="1" x14ac:dyDescent="0.3">
      <c r="A25" s="8" t="s">
        <v>15</v>
      </c>
      <c r="B25" s="5">
        <v>16</v>
      </c>
      <c r="C25" s="5">
        <v>2</v>
      </c>
      <c r="D25" s="5"/>
      <c r="E25" s="5">
        <f t="shared" si="0"/>
        <v>18</v>
      </c>
      <c r="F25" s="6">
        <v>133</v>
      </c>
      <c r="G25" s="6">
        <v>20</v>
      </c>
      <c r="H25" s="6"/>
      <c r="I25" s="6">
        <f t="shared" si="1"/>
        <v>153</v>
      </c>
      <c r="J25" s="7">
        <f t="shared" si="2"/>
        <v>8.3125</v>
      </c>
      <c r="K25" s="7">
        <f t="shared" si="3"/>
        <v>10</v>
      </c>
      <c r="L25" s="7" t="str">
        <f t="shared" si="4"/>
        <v/>
      </c>
      <c r="M25" s="9">
        <f t="shared" si="5"/>
        <v>8.5</v>
      </c>
      <c r="N25" s="39"/>
      <c r="O25" s="39"/>
      <c r="P25" s="39"/>
      <c r="Q25" s="39"/>
      <c r="R25" s="39"/>
      <c r="S25" s="39"/>
    </row>
    <row r="26" spans="1:19" ht="19.5" customHeight="1" x14ac:dyDescent="0.3">
      <c r="A26" s="8" t="s">
        <v>32</v>
      </c>
      <c r="B26" s="5">
        <v>4</v>
      </c>
      <c r="C26" s="5"/>
      <c r="D26" s="5"/>
      <c r="E26" s="5">
        <f t="shared" si="0"/>
        <v>4</v>
      </c>
      <c r="F26" s="6">
        <v>83</v>
      </c>
      <c r="G26" s="6"/>
      <c r="H26" s="6"/>
      <c r="I26" s="6">
        <f t="shared" si="1"/>
        <v>83</v>
      </c>
      <c r="J26" s="7">
        <f t="shared" si="2"/>
        <v>20.75</v>
      </c>
      <c r="K26" s="7" t="str">
        <f t="shared" si="3"/>
        <v/>
      </c>
      <c r="L26" s="7" t="str">
        <f t="shared" si="4"/>
        <v/>
      </c>
      <c r="M26" s="9">
        <f t="shared" si="5"/>
        <v>20.75</v>
      </c>
      <c r="N26" s="39"/>
      <c r="O26" s="39"/>
      <c r="P26" s="39"/>
      <c r="Q26" s="39"/>
      <c r="R26" s="39"/>
      <c r="S26" s="39"/>
    </row>
    <row r="27" spans="1:19" ht="19.5" customHeight="1" x14ac:dyDescent="0.3">
      <c r="A27" s="8" t="s">
        <v>18</v>
      </c>
      <c r="B27" s="5">
        <v>8</v>
      </c>
      <c r="C27" s="5"/>
      <c r="D27" s="5"/>
      <c r="E27" s="5">
        <f t="shared" si="0"/>
        <v>8</v>
      </c>
      <c r="F27" s="6">
        <v>53</v>
      </c>
      <c r="G27" s="6"/>
      <c r="H27" s="6"/>
      <c r="I27" s="6">
        <f t="shared" si="1"/>
        <v>53</v>
      </c>
      <c r="J27" s="7">
        <f t="shared" si="2"/>
        <v>6.625</v>
      </c>
      <c r="K27" s="7" t="str">
        <f t="shared" si="3"/>
        <v/>
      </c>
      <c r="L27" s="7" t="str">
        <f t="shared" si="4"/>
        <v/>
      </c>
      <c r="M27" s="9">
        <f t="shared" si="5"/>
        <v>6.625</v>
      </c>
      <c r="N27" s="39"/>
      <c r="O27" s="39"/>
      <c r="P27" s="39"/>
      <c r="Q27" s="39"/>
      <c r="R27" s="39"/>
      <c r="S27" s="39"/>
    </row>
    <row r="28" spans="1:19" ht="19.5" customHeight="1" x14ac:dyDescent="0.3">
      <c r="A28" s="8" t="s">
        <v>25</v>
      </c>
      <c r="B28" s="5">
        <v>43</v>
      </c>
      <c r="C28" s="5"/>
      <c r="D28" s="5">
        <v>9</v>
      </c>
      <c r="E28" s="5">
        <f t="shared" ref="E28:E32" si="6">SUM(B28:D28)</f>
        <v>52</v>
      </c>
      <c r="F28" s="6">
        <v>256</v>
      </c>
      <c r="G28" s="6"/>
      <c r="H28" s="6">
        <v>25</v>
      </c>
      <c r="I28" s="6">
        <f t="shared" ref="I28:I33" si="7">SUM(F28:H28)</f>
        <v>281</v>
      </c>
      <c r="J28" s="7">
        <f t="shared" ref="J28:J30" si="8">IF(B28=0,"",F28/B28)</f>
        <v>5.9534883720930232</v>
      </c>
      <c r="K28" s="7" t="str">
        <f t="shared" ref="K28:K30" si="9">IF(C28=0,"",G28/C28)</f>
        <v/>
      </c>
      <c r="L28" s="7">
        <f t="shared" ref="L28:L30" si="10">IF(D28=0,"",H28/D28)</f>
        <v>2.7777777777777777</v>
      </c>
      <c r="M28" s="9">
        <f t="shared" ref="M28:M33" si="11">IF(E28=0,"",I28/E28)</f>
        <v>5.4038461538461542</v>
      </c>
      <c r="N28" s="39"/>
      <c r="O28" s="39"/>
      <c r="P28" s="39"/>
      <c r="Q28" s="39"/>
      <c r="R28" s="39"/>
      <c r="S28" s="39"/>
    </row>
    <row r="29" spans="1:19" ht="19.5" customHeight="1" x14ac:dyDescent="0.3">
      <c r="A29" s="8" t="s">
        <v>9</v>
      </c>
      <c r="B29" s="5">
        <v>27</v>
      </c>
      <c r="C29" s="5"/>
      <c r="D29" s="5">
        <v>2</v>
      </c>
      <c r="E29" s="5">
        <f t="shared" si="6"/>
        <v>29</v>
      </c>
      <c r="F29" s="6">
        <v>73</v>
      </c>
      <c r="G29" s="6"/>
      <c r="H29" s="6"/>
      <c r="I29" s="6">
        <f t="shared" si="7"/>
        <v>73</v>
      </c>
      <c r="J29" s="7">
        <f t="shared" si="8"/>
        <v>2.7037037037037037</v>
      </c>
      <c r="K29" s="7" t="str">
        <f t="shared" si="9"/>
        <v/>
      </c>
      <c r="L29" s="7">
        <f t="shared" si="10"/>
        <v>0</v>
      </c>
      <c r="M29" s="9">
        <f t="shared" si="11"/>
        <v>2.5172413793103448</v>
      </c>
      <c r="N29" s="39"/>
      <c r="O29" s="39"/>
      <c r="P29" s="39"/>
      <c r="Q29" s="39"/>
      <c r="R29" s="39"/>
      <c r="S29" s="39"/>
    </row>
    <row r="30" spans="1:19" ht="19.5" customHeight="1" x14ac:dyDescent="0.3">
      <c r="A30" s="8" t="s">
        <v>12</v>
      </c>
      <c r="B30" s="5">
        <v>19</v>
      </c>
      <c r="C30" s="5"/>
      <c r="D30" s="5">
        <v>2</v>
      </c>
      <c r="E30" s="5">
        <f t="shared" si="6"/>
        <v>21</v>
      </c>
      <c r="F30" s="6">
        <v>89</v>
      </c>
      <c r="G30" s="6"/>
      <c r="H30" s="6"/>
      <c r="I30" s="6">
        <f t="shared" si="7"/>
        <v>89</v>
      </c>
      <c r="J30" s="7">
        <f t="shared" si="8"/>
        <v>4.6842105263157894</v>
      </c>
      <c r="K30" s="7" t="str">
        <f t="shared" si="9"/>
        <v/>
      </c>
      <c r="L30" s="7">
        <f t="shared" si="10"/>
        <v>0</v>
      </c>
      <c r="M30" s="9">
        <f t="shared" si="11"/>
        <v>4.2380952380952381</v>
      </c>
      <c r="N30" s="39"/>
      <c r="O30" s="39"/>
      <c r="P30" s="39"/>
      <c r="Q30" s="39"/>
      <c r="R30" s="39"/>
      <c r="S30" s="39"/>
    </row>
    <row r="31" spans="1:19" ht="19.5" customHeight="1" x14ac:dyDescent="0.3">
      <c r="A31" s="8" t="s">
        <v>24</v>
      </c>
      <c r="B31" s="5">
        <v>30</v>
      </c>
      <c r="C31" s="5"/>
      <c r="D31" s="5">
        <v>2</v>
      </c>
      <c r="E31" s="5">
        <f t="shared" si="6"/>
        <v>32</v>
      </c>
      <c r="F31" s="6">
        <v>86</v>
      </c>
      <c r="G31" s="6"/>
      <c r="H31" s="6"/>
      <c r="I31" s="6">
        <f t="shared" si="7"/>
        <v>86</v>
      </c>
      <c r="J31" s="7">
        <f t="shared" ref="J31:J32" si="12">IF(B31=0,"",F31/B31)</f>
        <v>2.8666666666666667</v>
      </c>
      <c r="K31" s="7" t="str">
        <f t="shared" ref="K31:K32" si="13">IF(C31=0,"",G31/C31)</f>
        <v/>
      </c>
      <c r="L31" s="7">
        <f t="shared" ref="L31:L32" si="14">IF(D31=0,"",H31/D31)</f>
        <v>0</v>
      </c>
      <c r="M31" s="9">
        <f t="shared" ref="M31:M32" si="15">IF(E31=0,"",I31/E31)</f>
        <v>2.6875</v>
      </c>
      <c r="N31" s="39"/>
      <c r="O31" s="39"/>
      <c r="P31" s="39"/>
      <c r="Q31" s="39"/>
      <c r="R31" s="39"/>
      <c r="S31" s="39"/>
    </row>
    <row r="32" spans="1:19" ht="19.5" customHeight="1" x14ac:dyDescent="0.3">
      <c r="A32" s="41" t="s">
        <v>33</v>
      </c>
      <c r="B32" s="42">
        <v>28</v>
      </c>
      <c r="C32" s="42"/>
      <c r="D32" s="42">
        <v>3</v>
      </c>
      <c r="E32" s="42">
        <f t="shared" si="6"/>
        <v>31</v>
      </c>
      <c r="F32" s="43">
        <v>80</v>
      </c>
      <c r="G32" s="43"/>
      <c r="H32" s="43">
        <v>1</v>
      </c>
      <c r="I32" s="43">
        <f t="shared" si="7"/>
        <v>81</v>
      </c>
      <c r="J32" s="44">
        <f t="shared" si="12"/>
        <v>2.8571428571428572</v>
      </c>
      <c r="K32" s="44" t="str">
        <f t="shared" si="13"/>
        <v/>
      </c>
      <c r="L32" s="44">
        <f t="shared" si="14"/>
        <v>0.33333333333333331</v>
      </c>
      <c r="M32" s="45">
        <f t="shared" si="15"/>
        <v>2.6129032258064515</v>
      </c>
      <c r="N32" s="39"/>
      <c r="O32" s="39"/>
      <c r="P32" s="39"/>
      <c r="Q32" s="39"/>
      <c r="R32" s="39"/>
      <c r="S32" s="39"/>
    </row>
    <row r="33" spans="1:19" ht="19.5" customHeight="1" x14ac:dyDescent="0.3">
      <c r="A33" s="46" t="s">
        <v>6</v>
      </c>
      <c r="B33" s="47">
        <f t="shared" ref="B33:H33" si="16">SUM(B5:B32)</f>
        <v>351</v>
      </c>
      <c r="C33" s="47">
        <f t="shared" si="16"/>
        <v>10</v>
      </c>
      <c r="D33" s="47">
        <f t="shared" si="16"/>
        <v>24</v>
      </c>
      <c r="E33" s="47">
        <f t="shared" si="16"/>
        <v>385</v>
      </c>
      <c r="F33" s="48">
        <f t="shared" si="16"/>
        <v>2867</v>
      </c>
      <c r="G33" s="48">
        <f t="shared" si="16"/>
        <v>143</v>
      </c>
      <c r="H33" s="48">
        <f t="shared" si="16"/>
        <v>35</v>
      </c>
      <c r="I33" s="48">
        <f t="shared" si="7"/>
        <v>3045</v>
      </c>
      <c r="J33" s="49">
        <f t="shared" ref="J33" si="17">IF(B33=0,"",F33/B33)</f>
        <v>8.1680911680911681</v>
      </c>
      <c r="K33" s="49">
        <f t="shared" ref="K33" si="18">IF(C33=0,"",G33/C33)</f>
        <v>14.3</v>
      </c>
      <c r="L33" s="49">
        <f t="shared" ref="L33" si="19">IF(D33=0,"",H33/D33)</f>
        <v>1.4583333333333333</v>
      </c>
      <c r="M33" s="50">
        <f t="shared" si="11"/>
        <v>7.9090909090909092</v>
      </c>
      <c r="N33" s="39"/>
      <c r="O33" s="39"/>
      <c r="P33" s="39"/>
      <c r="Q33" s="39"/>
      <c r="R33" s="39"/>
      <c r="S33" s="39"/>
    </row>
    <row r="34" spans="1:19" s="16" customFormat="1" ht="16.5" customHeight="1" x14ac:dyDescent="0.3">
      <c r="A34" s="28"/>
      <c r="P34" s="57"/>
      <c r="Q34" s="57"/>
      <c r="R34" s="57"/>
    </row>
    <row r="35" spans="1:19" s="16" customFormat="1" ht="16.5" customHeight="1" x14ac:dyDescent="0.3">
      <c r="A35" s="28"/>
    </row>
    <row r="36" spans="1:19" s="16" customFormat="1" ht="16.5" customHeight="1" x14ac:dyDescent="0.3">
      <c r="A36" s="28"/>
    </row>
    <row r="37" spans="1:19" s="16" customFormat="1" ht="16.5" customHeight="1" x14ac:dyDescent="0.3">
      <c r="A37" s="28"/>
    </row>
  </sheetData>
  <sortState ref="A5:AF27">
    <sortCondition ref="A5:A27"/>
  </sortState>
  <mergeCells count="5">
    <mergeCell ref="A1:M1"/>
    <mergeCell ref="A3:A4"/>
    <mergeCell ref="B3:E3"/>
    <mergeCell ref="F3:I3"/>
    <mergeCell ref="J3:M3"/>
  </mergeCells>
  <phoneticPr fontId="2" type="noConversion"/>
  <pageMargins left="0.51181102362204722" right="0.46" top="0.87" bottom="0.25" header="0.31496062992125984" footer="0.11811023622047245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73"/>
  <sheetViews>
    <sheetView workbookViewId="0">
      <pane xSplit="4" ySplit="3" topLeftCell="E52" activePane="bottomRight" state="frozen"/>
      <selection pane="topRight" activeCell="D1" sqref="D1"/>
      <selection pane="bottomLeft" activeCell="A4" sqref="A4"/>
      <selection pane="bottomRight" activeCell="H21" sqref="H21"/>
    </sheetView>
  </sheetViews>
  <sheetFormatPr defaultRowHeight="16.5" x14ac:dyDescent="0.3"/>
  <cols>
    <col min="1" max="1" width="14" style="1" customWidth="1"/>
    <col min="2" max="2" width="14.875" style="1" customWidth="1"/>
    <col min="3" max="3" width="17" style="1" customWidth="1"/>
    <col min="4" max="6" width="12" style="1" customWidth="1"/>
    <col min="7" max="16384" width="9" style="1"/>
  </cols>
  <sheetData>
    <row r="1" spans="1:7" ht="54.75" customHeight="1" x14ac:dyDescent="0.3">
      <c r="A1" s="62" t="s">
        <v>105</v>
      </c>
      <c r="B1" s="62"/>
      <c r="C1" s="62"/>
      <c r="D1" s="62"/>
      <c r="E1" s="62"/>
      <c r="F1" s="62"/>
    </row>
    <row r="2" spans="1:7" ht="15.75" customHeight="1" x14ac:dyDescent="0.3"/>
    <row r="3" spans="1:7" s="3" customFormat="1" ht="17.25" customHeight="1" x14ac:dyDescent="0.3">
      <c r="A3" s="33" t="s">
        <v>28</v>
      </c>
      <c r="B3" s="34" t="s">
        <v>38</v>
      </c>
      <c r="C3" s="35" t="s">
        <v>0</v>
      </c>
      <c r="D3" s="36" t="s">
        <v>1</v>
      </c>
      <c r="E3" s="37" t="s">
        <v>2</v>
      </c>
      <c r="F3" s="38" t="s">
        <v>3</v>
      </c>
    </row>
    <row r="4" spans="1:7" s="4" customFormat="1" ht="17.25" customHeight="1" x14ac:dyDescent="0.3">
      <c r="A4" s="70" t="s">
        <v>71</v>
      </c>
      <c r="B4" s="54" t="s">
        <v>39</v>
      </c>
      <c r="C4" s="29" t="s">
        <v>22</v>
      </c>
      <c r="D4" s="30">
        <v>1</v>
      </c>
      <c r="E4" s="31">
        <v>2</v>
      </c>
      <c r="F4" s="32">
        <f t="shared" ref="F4:F63" si="0">IF(D4=0,"",E4/D4)</f>
        <v>2</v>
      </c>
    </row>
    <row r="5" spans="1:7" s="4" customFormat="1" ht="17.25" customHeight="1" x14ac:dyDescent="0.3">
      <c r="A5" s="65"/>
      <c r="B5" s="55" t="s">
        <v>39</v>
      </c>
      <c r="C5" s="15" t="s">
        <v>19</v>
      </c>
      <c r="D5" s="19">
        <v>1</v>
      </c>
      <c r="E5" s="20">
        <v>2</v>
      </c>
      <c r="F5" s="21">
        <f t="shared" si="0"/>
        <v>2</v>
      </c>
      <c r="G5" s="58"/>
    </row>
    <row r="6" spans="1:7" s="4" customFormat="1" ht="17.25" customHeight="1" x14ac:dyDescent="0.3">
      <c r="A6" s="65" t="s">
        <v>72</v>
      </c>
      <c r="B6" s="55" t="s">
        <v>40</v>
      </c>
      <c r="C6" s="15" t="s">
        <v>12</v>
      </c>
      <c r="D6" s="19">
        <v>1</v>
      </c>
      <c r="E6" s="20">
        <v>1</v>
      </c>
      <c r="F6" s="21">
        <f t="shared" si="0"/>
        <v>1</v>
      </c>
    </row>
    <row r="7" spans="1:7" s="4" customFormat="1" ht="17.25" customHeight="1" x14ac:dyDescent="0.3">
      <c r="A7" s="65"/>
      <c r="B7" s="55" t="s">
        <v>40</v>
      </c>
      <c r="C7" s="15" t="s">
        <v>101</v>
      </c>
      <c r="D7" s="19">
        <v>1</v>
      </c>
      <c r="E7" s="20">
        <v>3</v>
      </c>
      <c r="F7" s="21">
        <f t="shared" si="0"/>
        <v>3</v>
      </c>
      <c r="G7" s="58"/>
    </row>
    <row r="8" spans="1:7" s="4" customFormat="1" ht="17.25" customHeight="1" x14ac:dyDescent="0.3">
      <c r="A8" s="65" t="s">
        <v>73</v>
      </c>
      <c r="B8" s="55" t="s">
        <v>41</v>
      </c>
      <c r="C8" s="15" t="s">
        <v>14</v>
      </c>
      <c r="D8" s="19">
        <v>1</v>
      </c>
      <c r="E8" s="20">
        <v>6</v>
      </c>
      <c r="F8" s="21">
        <f t="shared" si="0"/>
        <v>6</v>
      </c>
    </row>
    <row r="9" spans="1:7" s="4" customFormat="1" ht="17.25" customHeight="1" x14ac:dyDescent="0.3">
      <c r="A9" s="65"/>
      <c r="B9" s="55" t="s">
        <v>41</v>
      </c>
      <c r="C9" s="15" t="s">
        <v>20</v>
      </c>
      <c r="D9" s="19">
        <v>1</v>
      </c>
      <c r="E9" s="20">
        <v>11</v>
      </c>
      <c r="F9" s="21">
        <f t="shared" si="0"/>
        <v>11</v>
      </c>
      <c r="G9" s="58"/>
    </row>
    <row r="10" spans="1:7" s="4" customFormat="1" ht="17.25" customHeight="1" x14ac:dyDescent="0.3">
      <c r="A10" s="65" t="s">
        <v>74</v>
      </c>
      <c r="B10" s="55" t="s">
        <v>42</v>
      </c>
      <c r="C10" s="15" t="s">
        <v>23</v>
      </c>
      <c r="D10" s="19">
        <v>1</v>
      </c>
      <c r="E10" s="20">
        <v>4</v>
      </c>
      <c r="F10" s="21">
        <f t="shared" si="0"/>
        <v>4</v>
      </c>
    </row>
    <row r="11" spans="1:7" s="4" customFormat="1" ht="17.25" customHeight="1" x14ac:dyDescent="0.3">
      <c r="A11" s="65"/>
      <c r="B11" s="55" t="s">
        <v>42</v>
      </c>
      <c r="C11" s="15" t="s">
        <v>19</v>
      </c>
      <c r="D11" s="19">
        <v>1</v>
      </c>
      <c r="E11" s="20">
        <v>5</v>
      </c>
      <c r="F11" s="21">
        <f t="shared" si="0"/>
        <v>5</v>
      </c>
      <c r="G11" s="58"/>
    </row>
    <row r="12" spans="1:7" s="4" customFormat="1" ht="17.25" customHeight="1" x14ac:dyDescent="0.3">
      <c r="A12" s="65" t="s">
        <v>75</v>
      </c>
      <c r="B12" s="55" t="s">
        <v>95</v>
      </c>
      <c r="C12" s="15" t="s">
        <v>22</v>
      </c>
      <c r="D12" s="19">
        <v>2</v>
      </c>
      <c r="E12" s="20">
        <v>7</v>
      </c>
      <c r="F12" s="21">
        <f t="shared" si="0"/>
        <v>3.5</v>
      </c>
    </row>
    <row r="13" spans="1:7" s="4" customFormat="1" ht="17.25" customHeight="1" x14ac:dyDescent="0.3">
      <c r="A13" s="65"/>
      <c r="B13" s="55" t="s">
        <v>43</v>
      </c>
      <c r="C13" s="15" t="s">
        <v>18</v>
      </c>
      <c r="D13" s="19">
        <v>1</v>
      </c>
      <c r="E13" s="20">
        <v>5</v>
      </c>
      <c r="F13" s="21">
        <f t="shared" si="0"/>
        <v>5</v>
      </c>
    </row>
    <row r="14" spans="1:7" s="4" customFormat="1" ht="17.25" customHeight="1" x14ac:dyDescent="0.3">
      <c r="A14" s="65"/>
      <c r="B14" s="55" t="s">
        <v>43</v>
      </c>
      <c r="C14" s="15" t="s">
        <v>99</v>
      </c>
      <c r="D14" s="19">
        <v>1</v>
      </c>
      <c r="E14" s="20">
        <v>3</v>
      </c>
      <c r="F14" s="21">
        <f t="shared" si="0"/>
        <v>3</v>
      </c>
    </row>
    <row r="15" spans="1:7" s="4" customFormat="1" ht="17.25" customHeight="1" x14ac:dyDescent="0.3">
      <c r="A15" s="65"/>
      <c r="B15" s="55" t="s">
        <v>44</v>
      </c>
      <c r="C15" s="15" t="s">
        <v>16</v>
      </c>
      <c r="D15" s="19">
        <v>2</v>
      </c>
      <c r="E15" s="20">
        <v>13</v>
      </c>
      <c r="F15" s="21">
        <f t="shared" si="0"/>
        <v>6.5</v>
      </c>
    </row>
    <row r="16" spans="1:7" s="4" customFormat="1" ht="17.25" customHeight="1" x14ac:dyDescent="0.3">
      <c r="A16" s="65"/>
      <c r="B16" s="55" t="s">
        <v>44</v>
      </c>
      <c r="C16" s="15" t="s">
        <v>19</v>
      </c>
      <c r="D16" s="19">
        <v>1</v>
      </c>
      <c r="E16" s="20">
        <v>4</v>
      </c>
      <c r="F16" s="21">
        <f t="shared" si="0"/>
        <v>4</v>
      </c>
      <c r="G16" s="58"/>
    </row>
    <row r="17" spans="1:7" s="4" customFormat="1" ht="17.25" customHeight="1" x14ac:dyDescent="0.3">
      <c r="A17" s="40" t="s">
        <v>76</v>
      </c>
      <c r="B17" s="55" t="s">
        <v>45</v>
      </c>
      <c r="C17" s="15" t="s">
        <v>10</v>
      </c>
      <c r="D17" s="19">
        <v>1</v>
      </c>
      <c r="E17" s="20">
        <v>8</v>
      </c>
      <c r="F17" s="21">
        <f t="shared" si="0"/>
        <v>8</v>
      </c>
      <c r="G17" s="58"/>
    </row>
    <row r="18" spans="1:7" s="4" customFormat="1" ht="17.25" customHeight="1" x14ac:dyDescent="0.3">
      <c r="A18" s="66" t="s">
        <v>77</v>
      </c>
      <c r="B18" s="55" t="s">
        <v>46</v>
      </c>
      <c r="C18" s="15" t="s">
        <v>22</v>
      </c>
      <c r="D18" s="19">
        <v>1</v>
      </c>
      <c r="E18" s="20">
        <v>3</v>
      </c>
      <c r="F18" s="21">
        <f t="shared" si="0"/>
        <v>3</v>
      </c>
    </row>
    <row r="19" spans="1:7" s="4" customFormat="1" ht="17.25" customHeight="1" x14ac:dyDescent="0.3">
      <c r="A19" s="70"/>
      <c r="B19" s="55" t="s">
        <v>46</v>
      </c>
      <c r="C19" s="15" t="s">
        <v>11</v>
      </c>
      <c r="D19" s="19">
        <v>1</v>
      </c>
      <c r="E19" s="20">
        <v>1</v>
      </c>
      <c r="F19" s="21">
        <f t="shared" si="0"/>
        <v>1</v>
      </c>
      <c r="G19" s="58"/>
    </row>
    <row r="20" spans="1:7" s="4" customFormat="1" ht="17.25" customHeight="1" x14ac:dyDescent="0.3">
      <c r="A20" s="40" t="s">
        <v>78</v>
      </c>
      <c r="B20" s="55" t="s">
        <v>47</v>
      </c>
      <c r="C20" s="15" t="s">
        <v>22</v>
      </c>
      <c r="D20" s="19">
        <v>1</v>
      </c>
      <c r="E20" s="20">
        <v>5</v>
      </c>
      <c r="F20" s="21">
        <f t="shared" si="0"/>
        <v>5</v>
      </c>
      <c r="G20" s="58"/>
    </row>
    <row r="21" spans="1:7" s="4" customFormat="1" ht="17.25" customHeight="1" x14ac:dyDescent="0.3">
      <c r="A21" s="65" t="s">
        <v>79</v>
      </c>
      <c r="B21" s="55" t="s">
        <v>48</v>
      </c>
      <c r="C21" s="15" t="s">
        <v>21</v>
      </c>
      <c r="D21" s="19">
        <v>1</v>
      </c>
      <c r="E21" s="20">
        <v>1</v>
      </c>
      <c r="F21" s="21">
        <f t="shared" si="0"/>
        <v>1</v>
      </c>
    </row>
    <row r="22" spans="1:7" s="4" customFormat="1" ht="17.25" customHeight="1" x14ac:dyDescent="0.3">
      <c r="A22" s="65"/>
      <c r="B22" s="55" t="s">
        <v>48</v>
      </c>
      <c r="C22" s="15" t="s">
        <v>10</v>
      </c>
      <c r="D22" s="19">
        <v>1</v>
      </c>
      <c r="E22" s="20">
        <v>9</v>
      </c>
      <c r="F22" s="21">
        <f t="shared" si="0"/>
        <v>9</v>
      </c>
    </row>
    <row r="23" spans="1:7" s="4" customFormat="1" ht="17.25" customHeight="1" x14ac:dyDescent="0.3">
      <c r="A23" s="65"/>
      <c r="B23" s="55" t="s">
        <v>48</v>
      </c>
      <c r="C23" s="15" t="s">
        <v>22</v>
      </c>
      <c r="D23" s="19">
        <v>1</v>
      </c>
      <c r="E23" s="20">
        <v>6</v>
      </c>
      <c r="F23" s="21">
        <f t="shared" si="0"/>
        <v>6</v>
      </c>
    </row>
    <row r="24" spans="1:7" s="4" customFormat="1" ht="17.25" customHeight="1" x14ac:dyDescent="0.3">
      <c r="A24" s="65"/>
      <c r="B24" s="55" t="s">
        <v>48</v>
      </c>
      <c r="C24" s="15" t="s">
        <v>7</v>
      </c>
      <c r="D24" s="19">
        <v>1</v>
      </c>
      <c r="E24" s="20">
        <v>7</v>
      </c>
      <c r="F24" s="21">
        <f t="shared" si="0"/>
        <v>7</v>
      </c>
    </row>
    <row r="25" spans="1:7" s="4" customFormat="1" ht="17.25" customHeight="1" x14ac:dyDescent="0.3">
      <c r="A25" s="65"/>
      <c r="B25" s="55" t="s">
        <v>48</v>
      </c>
      <c r="C25" s="15" t="s">
        <v>15</v>
      </c>
      <c r="D25" s="19">
        <v>1</v>
      </c>
      <c r="E25" s="20">
        <v>7</v>
      </c>
      <c r="F25" s="21">
        <f t="shared" si="0"/>
        <v>7</v>
      </c>
      <c r="G25" s="58"/>
    </row>
    <row r="26" spans="1:7" s="4" customFormat="1" ht="17.25" customHeight="1" x14ac:dyDescent="0.3">
      <c r="A26" s="65" t="s">
        <v>80</v>
      </c>
      <c r="B26" s="55" t="s">
        <v>49</v>
      </c>
      <c r="C26" s="15" t="s">
        <v>8</v>
      </c>
      <c r="D26" s="19">
        <v>1</v>
      </c>
      <c r="E26" s="20">
        <v>4</v>
      </c>
      <c r="F26" s="21">
        <f t="shared" si="0"/>
        <v>4</v>
      </c>
    </row>
    <row r="27" spans="1:7" s="4" customFormat="1" ht="17.25" customHeight="1" x14ac:dyDescent="0.3">
      <c r="A27" s="65"/>
      <c r="B27" s="55" t="s">
        <v>50</v>
      </c>
      <c r="C27" s="15" t="s">
        <v>16</v>
      </c>
      <c r="D27" s="19">
        <v>1</v>
      </c>
      <c r="E27" s="20">
        <v>5</v>
      </c>
      <c r="F27" s="21">
        <f t="shared" si="0"/>
        <v>5</v>
      </c>
    </row>
    <row r="28" spans="1:7" s="4" customFormat="1" ht="17.25" customHeight="1" x14ac:dyDescent="0.3">
      <c r="A28" s="65"/>
      <c r="B28" s="55" t="s">
        <v>50</v>
      </c>
      <c r="C28" s="15" t="s">
        <v>22</v>
      </c>
      <c r="D28" s="19">
        <v>1</v>
      </c>
      <c r="E28" s="20">
        <v>6</v>
      </c>
      <c r="F28" s="21">
        <f t="shared" si="0"/>
        <v>6</v>
      </c>
      <c r="G28" s="58"/>
    </row>
    <row r="29" spans="1:7" s="4" customFormat="1" ht="17.25" customHeight="1" x14ac:dyDescent="0.3">
      <c r="A29" s="40" t="s">
        <v>81</v>
      </c>
      <c r="B29" s="55" t="s">
        <v>51</v>
      </c>
      <c r="C29" s="15" t="s">
        <v>15</v>
      </c>
      <c r="D29" s="19">
        <v>1</v>
      </c>
      <c r="E29" s="20">
        <v>7</v>
      </c>
      <c r="F29" s="21">
        <f t="shared" si="0"/>
        <v>7</v>
      </c>
      <c r="G29" s="58"/>
    </row>
    <row r="30" spans="1:7" s="4" customFormat="1" ht="17.25" customHeight="1" x14ac:dyDescent="0.3">
      <c r="A30" s="40" t="s">
        <v>82</v>
      </c>
      <c r="B30" s="55" t="s">
        <v>52</v>
      </c>
      <c r="C30" s="15" t="s">
        <v>22</v>
      </c>
      <c r="D30" s="19">
        <v>1</v>
      </c>
      <c r="E30" s="20">
        <v>6</v>
      </c>
      <c r="F30" s="21">
        <f t="shared" si="0"/>
        <v>6</v>
      </c>
      <c r="G30" s="58"/>
    </row>
    <row r="31" spans="1:7" s="4" customFormat="1" ht="17.25" customHeight="1" x14ac:dyDescent="0.3">
      <c r="A31" s="65" t="s">
        <v>83</v>
      </c>
      <c r="B31" s="55" t="s">
        <v>53</v>
      </c>
      <c r="C31" s="15" t="s">
        <v>18</v>
      </c>
      <c r="D31" s="19">
        <v>1</v>
      </c>
      <c r="E31" s="20">
        <v>3</v>
      </c>
      <c r="F31" s="21">
        <f t="shared" si="0"/>
        <v>3</v>
      </c>
    </row>
    <row r="32" spans="1:7" s="4" customFormat="1" ht="17.25" customHeight="1" x14ac:dyDescent="0.3">
      <c r="A32" s="65"/>
      <c r="B32" s="55" t="s">
        <v>53</v>
      </c>
      <c r="C32" s="15" t="s">
        <v>19</v>
      </c>
      <c r="D32" s="19">
        <v>1</v>
      </c>
      <c r="E32" s="20">
        <v>5</v>
      </c>
      <c r="F32" s="21">
        <f t="shared" si="0"/>
        <v>5</v>
      </c>
      <c r="G32" s="58"/>
    </row>
    <row r="33" spans="1:7" s="4" customFormat="1" ht="17.25" customHeight="1" x14ac:dyDescent="0.3">
      <c r="A33" s="65" t="s">
        <v>84</v>
      </c>
      <c r="B33" s="55" t="s">
        <v>96</v>
      </c>
      <c r="C33" s="15" t="s">
        <v>16</v>
      </c>
      <c r="D33" s="19">
        <v>2</v>
      </c>
      <c r="E33" s="20">
        <v>23</v>
      </c>
      <c r="F33" s="21">
        <f t="shared" si="0"/>
        <v>11.5</v>
      </c>
    </row>
    <row r="34" spans="1:7" s="4" customFormat="1" ht="17.25" customHeight="1" x14ac:dyDescent="0.3">
      <c r="A34" s="65"/>
      <c r="B34" s="55" t="s">
        <v>54</v>
      </c>
      <c r="C34" s="15" t="s">
        <v>13</v>
      </c>
      <c r="D34" s="19">
        <v>1</v>
      </c>
      <c r="E34" s="20">
        <v>4</v>
      </c>
      <c r="F34" s="21">
        <f t="shared" si="0"/>
        <v>4</v>
      </c>
    </row>
    <row r="35" spans="1:7" s="4" customFormat="1" ht="17.25" customHeight="1" x14ac:dyDescent="0.3">
      <c r="A35" s="65"/>
      <c r="B35" s="55" t="s">
        <v>54</v>
      </c>
      <c r="C35" s="15" t="s">
        <v>11</v>
      </c>
      <c r="D35" s="19">
        <v>1</v>
      </c>
      <c r="E35" s="20">
        <v>0</v>
      </c>
      <c r="F35" s="21">
        <f t="shared" si="0"/>
        <v>0</v>
      </c>
    </row>
    <row r="36" spans="1:7" s="4" customFormat="1" ht="17.25" customHeight="1" x14ac:dyDescent="0.3">
      <c r="A36" s="65"/>
      <c r="B36" s="55" t="s">
        <v>55</v>
      </c>
      <c r="C36" s="15" t="s">
        <v>23</v>
      </c>
      <c r="D36" s="22">
        <v>1</v>
      </c>
      <c r="E36" s="20">
        <v>5</v>
      </c>
      <c r="F36" s="21">
        <f t="shared" si="0"/>
        <v>5</v>
      </c>
    </row>
    <row r="37" spans="1:7" s="4" customFormat="1" ht="17.25" customHeight="1" x14ac:dyDescent="0.3">
      <c r="A37" s="65"/>
      <c r="B37" s="55" t="s">
        <v>55</v>
      </c>
      <c r="C37" s="15" t="s">
        <v>20</v>
      </c>
      <c r="D37" s="22">
        <v>1</v>
      </c>
      <c r="E37" s="20">
        <v>6</v>
      </c>
      <c r="F37" s="21">
        <f t="shared" si="0"/>
        <v>6</v>
      </c>
    </row>
    <row r="38" spans="1:7" s="4" customFormat="1" ht="17.25" customHeight="1" x14ac:dyDescent="0.3">
      <c r="A38" s="65"/>
      <c r="B38" s="55" t="s">
        <v>55</v>
      </c>
      <c r="C38" s="15" t="s">
        <v>21</v>
      </c>
      <c r="D38" s="22">
        <v>1</v>
      </c>
      <c r="E38" s="20">
        <v>6</v>
      </c>
      <c r="F38" s="21">
        <f t="shared" si="0"/>
        <v>6</v>
      </c>
    </row>
    <row r="39" spans="1:7" s="4" customFormat="1" ht="17.25" customHeight="1" x14ac:dyDescent="0.3">
      <c r="A39" s="65"/>
      <c r="B39" s="55" t="s">
        <v>55</v>
      </c>
      <c r="C39" s="15" t="s">
        <v>15</v>
      </c>
      <c r="D39" s="22">
        <v>1</v>
      </c>
      <c r="E39" s="20">
        <v>4</v>
      </c>
      <c r="F39" s="21">
        <f t="shared" si="0"/>
        <v>4</v>
      </c>
      <c r="G39" s="58"/>
    </row>
    <row r="40" spans="1:7" s="4" customFormat="1" ht="17.25" customHeight="1" x14ac:dyDescent="0.3">
      <c r="A40" s="40" t="s">
        <v>85</v>
      </c>
      <c r="B40" s="55" t="s">
        <v>56</v>
      </c>
      <c r="C40" s="15" t="s">
        <v>22</v>
      </c>
      <c r="D40" s="22">
        <v>1</v>
      </c>
      <c r="E40" s="20">
        <v>8</v>
      </c>
      <c r="F40" s="21">
        <f t="shared" si="0"/>
        <v>8</v>
      </c>
      <c r="G40" s="58"/>
    </row>
    <row r="41" spans="1:7" s="4" customFormat="1" ht="17.25" customHeight="1" x14ac:dyDescent="0.3">
      <c r="A41" s="40" t="s">
        <v>86</v>
      </c>
      <c r="B41" s="55" t="s">
        <v>57</v>
      </c>
      <c r="C41" s="15" t="s">
        <v>20</v>
      </c>
      <c r="D41" s="22">
        <v>1</v>
      </c>
      <c r="E41" s="20">
        <v>6</v>
      </c>
      <c r="F41" s="21">
        <f t="shared" si="0"/>
        <v>6</v>
      </c>
      <c r="G41" s="58"/>
    </row>
    <row r="42" spans="1:7" s="4" customFormat="1" ht="17.25" customHeight="1" x14ac:dyDescent="0.3">
      <c r="A42" s="66" t="s">
        <v>87</v>
      </c>
      <c r="B42" s="55" t="s">
        <v>58</v>
      </c>
      <c r="C42" s="15" t="s">
        <v>100</v>
      </c>
      <c r="D42" s="22">
        <v>1</v>
      </c>
      <c r="E42" s="20">
        <v>5</v>
      </c>
      <c r="F42" s="21">
        <f t="shared" si="0"/>
        <v>5</v>
      </c>
    </row>
    <row r="43" spans="1:7" s="4" customFormat="1" ht="17.25" customHeight="1" x14ac:dyDescent="0.3">
      <c r="A43" s="71"/>
      <c r="B43" s="55" t="s">
        <v>59</v>
      </c>
      <c r="C43" s="15" t="s">
        <v>8</v>
      </c>
      <c r="D43" s="22">
        <v>1</v>
      </c>
      <c r="E43" s="20">
        <v>3</v>
      </c>
      <c r="F43" s="21">
        <f t="shared" si="0"/>
        <v>3</v>
      </c>
    </row>
    <row r="44" spans="1:7" s="4" customFormat="1" ht="17.25" customHeight="1" x14ac:dyDescent="0.3">
      <c r="A44" s="70"/>
      <c r="B44" s="55" t="s">
        <v>59</v>
      </c>
      <c r="C44" s="15" t="s">
        <v>13</v>
      </c>
      <c r="D44" s="22">
        <v>1</v>
      </c>
      <c r="E44" s="20">
        <v>2</v>
      </c>
      <c r="F44" s="21">
        <f t="shared" si="0"/>
        <v>2</v>
      </c>
      <c r="G44" s="58"/>
    </row>
    <row r="45" spans="1:7" s="4" customFormat="1" ht="17.25" customHeight="1" x14ac:dyDescent="0.3">
      <c r="A45" s="65" t="s">
        <v>88</v>
      </c>
      <c r="B45" s="55" t="s">
        <v>60</v>
      </c>
      <c r="C45" s="15" t="s">
        <v>18</v>
      </c>
      <c r="D45" s="22">
        <v>1</v>
      </c>
      <c r="E45" s="20">
        <v>4</v>
      </c>
      <c r="F45" s="21">
        <f t="shared" si="0"/>
        <v>4</v>
      </c>
    </row>
    <row r="46" spans="1:7" s="4" customFormat="1" ht="17.25" customHeight="1" x14ac:dyDescent="0.3">
      <c r="A46" s="65"/>
      <c r="B46" s="55" t="s">
        <v>60</v>
      </c>
      <c r="C46" s="15" t="s">
        <v>23</v>
      </c>
      <c r="D46" s="19">
        <v>1</v>
      </c>
      <c r="E46" s="20">
        <v>6</v>
      </c>
      <c r="F46" s="21">
        <f t="shared" si="0"/>
        <v>6</v>
      </c>
      <c r="G46" s="58"/>
    </row>
    <row r="47" spans="1:7" s="4" customFormat="1" ht="17.25" customHeight="1" x14ac:dyDescent="0.3">
      <c r="A47" s="40" t="s">
        <v>89</v>
      </c>
      <c r="B47" s="56" t="s">
        <v>61</v>
      </c>
      <c r="C47" s="17" t="s">
        <v>101</v>
      </c>
      <c r="D47" s="23">
        <v>3</v>
      </c>
      <c r="E47" s="24">
        <v>12</v>
      </c>
      <c r="F47" s="21">
        <f t="shared" si="0"/>
        <v>4</v>
      </c>
      <c r="G47" s="58"/>
    </row>
    <row r="48" spans="1:7" s="4" customFormat="1" ht="17.25" customHeight="1" x14ac:dyDescent="0.3">
      <c r="A48" s="66" t="s">
        <v>90</v>
      </c>
      <c r="B48" s="55" t="s">
        <v>62</v>
      </c>
      <c r="C48" s="17" t="s">
        <v>10</v>
      </c>
      <c r="D48" s="23">
        <v>1</v>
      </c>
      <c r="E48" s="24">
        <v>8</v>
      </c>
      <c r="F48" s="21">
        <f t="shared" si="0"/>
        <v>8</v>
      </c>
    </row>
    <row r="49" spans="1:7" s="4" customFormat="1" ht="17.25" customHeight="1" x14ac:dyDescent="0.3">
      <c r="A49" s="71"/>
      <c r="B49" s="55" t="s">
        <v>62</v>
      </c>
      <c r="C49" s="17" t="s">
        <v>22</v>
      </c>
      <c r="D49" s="23">
        <v>2</v>
      </c>
      <c r="E49" s="24">
        <v>10</v>
      </c>
      <c r="F49" s="21">
        <f t="shared" si="0"/>
        <v>5</v>
      </c>
    </row>
    <row r="50" spans="1:7" s="4" customFormat="1" ht="17.25" customHeight="1" x14ac:dyDescent="0.3">
      <c r="A50" s="71"/>
      <c r="B50" s="55" t="s">
        <v>62</v>
      </c>
      <c r="C50" s="17" t="s">
        <v>101</v>
      </c>
      <c r="D50" s="23">
        <v>1</v>
      </c>
      <c r="E50" s="24">
        <v>5</v>
      </c>
      <c r="F50" s="21">
        <f t="shared" si="0"/>
        <v>5</v>
      </c>
    </row>
    <row r="51" spans="1:7" s="4" customFormat="1" ht="17.25" customHeight="1" x14ac:dyDescent="0.3">
      <c r="A51" s="70"/>
      <c r="B51" s="55" t="s">
        <v>63</v>
      </c>
      <c r="C51" s="17" t="s">
        <v>16</v>
      </c>
      <c r="D51" s="23">
        <v>1</v>
      </c>
      <c r="E51" s="24">
        <v>7</v>
      </c>
      <c r="F51" s="21">
        <f t="shared" si="0"/>
        <v>7</v>
      </c>
      <c r="G51" s="58"/>
    </row>
    <row r="52" spans="1:7" s="4" customFormat="1" ht="17.25" customHeight="1" x14ac:dyDescent="0.3">
      <c r="A52" s="65" t="s">
        <v>103</v>
      </c>
      <c r="B52" s="55" t="s">
        <v>97</v>
      </c>
      <c r="C52" s="17" t="s">
        <v>22</v>
      </c>
      <c r="D52" s="23">
        <v>3</v>
      </c>
      <c r="E52" s="24">
        <v>28</v>
      </c>
      <c r="F52" s="21">
        <f t="shared" si="0"/>
        <v>9.3333333333333339</v>
      </c>
    </row>
    <row r="53" spans="1:7" s="4" customFormat="1" ht="17.25" customHeight="1" x14ac:dyDescent="0.3">
      <c r="A53" s="65"/>
      <c r="B53" s="55" t="s">
        <v>64</v>
      </c>
      <c r="C53" s="17" t="s">
        <v>23</v>
      </c>
      <c r="D53" s="23">
        <v>1</v>
      </c>
      <c r="E53" s="24">
        <v>2</v>
      </c>
      <c r="F53" s="21">
        <f t="shared" si="0"/>
        <v>2</v>
      </c>
    </row>
    <row r="54" spans="1:7" s="4" customFormat="1" ht="17.25" customHeight="1" x14ac:dyDescent="0.3">
      <c r="A54" s="65"/>
      <c r="B54" s="55" t="s">
        <v>65</v>
      </c>
      <c r="C54" s="17" t="s">
        <v>10</v>
      </c>
      <c r="D54" s="23">
        <v>1</v>
      </c>
      <c r="E54" s="24">
        <v>15</v>
      </c>
      <c r="F54" s="21">
        <f t="shared" si="0"/>
        <v>15</v>
      </c>
    </row>
    <row r="55" spans="1:7" s="4" customFormat="1" ht="17.25" customHeight="1" x14ac:dyDescent="0.3">
      <c r="A55" s="65"/>
      <c r="B55" s="55" t="s">
        <v>65</v>
      </c>
      <c r="C55" s="17" t="s">
        <v>15</v>
      </c>
      <c r="D55" s="23">
        <v>1</v>
      </c>
      <c r="E55" s="24">
        <v>3</v>
      </c>
      <c r="F55" s="21">
        <f t="shared" si="0"/>
        <v>3</v>
      </c>
      <c r="G55" s="58"/>
    </row>
    <row r="56" spans="1:7" s="4" customFormat="1" ht="17.25" customHeight="1" x14ac:dyDescent="0.3">
      <c r="A56" s="65" t="s">
        <v>91</v>
      </c>
      <c r="B56" s="55" t="s">
        <v>66</v>
      </c>
      <c r="C56" s="17" t="s">
        <v>22</v>
      </c>
      <c r="D56" s="23">
        <v>1</v>
      </c>
      <c r="E56" s="24">
        <v>4</v>
      </c>
      <c r="F56" s="21">
        <f t="shared" si="0"/>
        <v>4</v>
      </c>
    </row>
    <row r="57" spans="1:7" s="4" customFormat="1" ht="17.25" customHeight="1" x14ac:dyDescent="0.3">
      <c r="A57" s="65"/>
      <c r="B57" s="55" t="s">
        <v>66</v>
      </c>
      <c r="C57" s="17" t="s">
        <v>10</v>
      </c>
      <c r="D57" s="23">
        <v>1</v>
      </c>
      <c r="E57" s="24">
        <v>6</v>
      </c>
      <c r="F57" s="21">
        <f t="shared" si="0"/>
        <v>6</v>
      </c>
      <c r="G57" s="58"/>
    </row>
    <row r="58" spans="1:7" s="4" customFormat="1" ht="17.25" customHeight="1" x14ac:dyDescent="0.3">
      <c r="A58" s="40" t="s">
        <v>92</v>
      </c>
      <c r="B58" s="55" t="s">
        <v>67</v>
      </c>
      <c r="C58" s="17" t="s">
        <v>16</v>
      </c>
      <c r="D58" s="23">
        <v>1</v>
      </c>
      <c r="E58" s="24">
        <v>5</v>
      </c>
      <c r="F58" s="21">
        <f t="shared" si="0"/>
        <v>5</v>
      </c>
      <c r="G58" s="58"/>
    </row>
    <row r="59" spans="1:7" s="4" customFormat="1" ht="17.25" customHeight="1" x14ac:dyDescent="0.3">
      <c r="A59" s="65" t="s">
        <v>93</v>
      </c>
      <c r="B59" s="55" t="s">
        <v>98</v>
      </c>
      <c r="C59" s="17" t="s">
        <v>22</v>
      </c>
      <c r="D59" s="23">
        <v>2</v>
      </c>
      <c r="E59" s="24">
        <v>16</v>
      </c>
      <c r="F59" s="21">
        <f t="shared" si="0"/>
        <v>8</v>
      </c>
    </row>
    <row r="60" spans="1:7" s="4" customFormat="1" ht="17.25" customHeight="1" x14ac:dyDescent="0.3">
      <c r="A60" s="65"/>
      <c r="B60" s="55" t="s">
        <v>68</v>
      </c>
      <c r="C60" s="17" t="s">
        <v>21</v>
      </c>
      <c r="D60" s="23">
        <v>1</v>
      </c>
      <c r="E60" s="24">
        <v>4</v>
      </c>
      <c r="F60" s="21">
        <f t="shared" si="0"/>
        <v>4</v>
      </c>
    </row>
    <row r="61" spans="1:7" s="4" customFormat="1" ht="17.25" customHeight="1" x14ac:dyDescent="0.3">
      <c r="A61" s="65"/>
      <c r="B61" s="55" t="s">
        <v>68</v>
      </c>
      <c r="C61" s="17" t="s">
        <v>16</v>
      </c>
      <c r="D61" s="23">
        <v>1</v>
      </c>
      <c r="E61" s="24">
        <v>11</v>
      </c>
      <c r="F61" s="21">
        <f t="shared" si="0"/>
        <v>11</v>
      </c>
    </row>
    <row r="62" spans="1:7" s="4" customFormat="1" ht="17.25" customHeight="1" x14ac:dyDescent="0.3">
      <c r="A62" s="65"/>
      <c r="B62" s="55" t="s">
        <v>69</v>
      </c>
      <c r="C62" s="17" t="s">
        <v>7</v>
      </c>
      <c r="D62" s="23">
        <v>1</v>
      </c>
      <c r="E62" s="24">
        <v>6</v>
      </c>
      <c r="F62" s="21">
        <f t="shared" si="0"/>
        <v>6</v>
      </c>
    </row>
    <row r="63" spans="1:7" s="4" customFormat="1" ht="17.25" customHeight="1" x14ac:dyDescent="0.3">
      <c r="A63" s="65"/>
      <c r="B63" s="55" t="s">
        <v>69</v>
      </c>
      <c r="C63" s="17" t="s">
        <v>11</v>
      </c>
      <c r="D63" s="23">
        <v>1</v>
      </c>
      <c r="E63" s="24">
        <v>3</v>
      </c>
      <c r="F63" s="21">
        <f t="shared" si="0"/>
        <v>3</v>
      </c>
      <c r="G63" s="58"/>
    </row>
    <row r="64" spans="1:7" s="4" customFormat="1" ht="17.25" customHeight="1" x14ac:dyDescent="0.3">
      <c r="A64" s="65" t="s">
        <v>94</v>
      </c>
      <c r="B64" s="55" t="s">
        <v>70</v>
      </c>
      <c r="C64" s="17" t="s">
        <v>18</v>
      </c>
      <c r="D64" s="23">
        <v>1</v>
      </c>
      <c r="E64" s="24">
        <v>3</v>
      </c>
      <c r="F64" s="21">
        <f t="shared" ref="F64:F67" si="1">IF(D64=0,"",E64/D64)</f>
        <v>3</v>
      </c>
    </row>
    <row r="65" spans="1:7" s="4" customFormat="1" ht="17.25" customHeight="1" x14ac:dyDescent="0.3">
      <c r="A65" s="65"/>
      <c r="B65" s="55" t="s">
        <v>70</v>
      </c>
      <c r="C65" s="17" t="s">
        <v>8</v>
      </c>
      <c r="D65" s="23">
        <v>1</v>
      </c>
      <c r="E65" s="24">
        <v>3</v>
      </c>
      <c r="F65" s="21">
        <f t="shared" si="1"/>
        <v>3</v>
      </c>
    </row>
    <row r="66" spans="1:7" s="4" customFormat="1" ht="17.25" customHeight="1" x14ac:dyDescent="0.3">
      <c r="A66" s="65"/>
      <c r="B66" s="55" t="s">
        <v>70</v>
      </c>
      <c r="C66" s="17" t="s">
        <v>19</v>
      </c>
      <c r="D66" s="23">
        <v>1</v>
      </c>
      <c r="E66" s="24">
        <v>7</v>
      </c>
      <c r="F66" s="21">
        <f t="shared" si="1"/>
        <v>7</v>
      </c>
    </row>
    <row r="67" spans="1:7" s="4" customFormat="1" ht="17.25" customHeight="1" x14ac:dyDescent="0.3">
      <c r="A67" s="66"/>
      <c r="B67" s="18" t="s">
        <v>70</v>
      </c>
      <c r="C67" s="17" t="s">
        <v>31</v>
      </c>
      <c r="D67" s="23">
        <v>1</v>
      </c>
      <c r="E67" s="24">
        <v>5</v>
      </c>
      <c r="F67" s="21">
        <f t="shared" si="1"/>
        <v>5</v>
      </c>
      <c r="G67" s="58"/>
    </row>
    <row r="68" spans="1:7" s="3" customFormat="1" ht="17.25" customHeight="1" x14ac:dyDescent="0.3">
      <c r="A68" s="67" t="s">
        <v>27</v>
      </c>
      <c r="B68" s="68"/>
      <c r="C68" s="69"/>
      <c r="D68" s="25">
        <f>SUM(D4:D67)</f>
        <v>73</v>
      </c>
      <c r="E68" s="26">
        <f>SUM(E4:E67)</f>
        <v>394</v>
      </c>
      <c r="F68" s="27">
        <f>E68/D68</f>
        <v>5.397260273972603</v>
      </c>
    </row>
    <row r="69" spans="1:7" s="16" customFormat="1" ht="19.5" customHeight="1" x14ac:dyDescent="0.3">
      <c r="A69" s="28"/>
    </row>
    <row r="70" spans="1:7" s="16" customFormat="1" ht="19.5" customHeight="1" x14ac:dyDescent="0.3">
      <c r="A70" s="28"/>
    </row>
    <row r="71" spans="1:7" s="16" customFormat="1" ht="19.5" customHeight="1" x14ac:dyDescent="0.3">
      <c r="A71" s="28"/>
    </row>
    <row r="72" spans="1:7" s="16" customFormat="1" ht="19.5" customHeight="1" x14ac:dyDescent="0.3">
      <c r="A72" s="28"/>
    </row>
    <row r="73" spans="1:7" s="2" customFormat="1" ht="24.75" customHeight="1" x14ac:dyDescent="0.3"/>
  </sheetData>
  <mergeCells count="19">
    <mergeCell ref="A68:C68"/>
    <mergeCell ref="A4:A5"/>
    <mergeCell ref="A6:A7"/>
    <mergeCell ref="A8:A9"/>
    <mergeCell ref="A10:A11"/>
    <mergeCell ref="A12:A16"/>
    <mergeCell ref="A18:A19"/>
    <mergeCell ref="A21:A25"/>
    <mergeCell ref="A26:A28"/>
    <mergeCell ref="A31:A32"/>
    <mergeCell ref="A33:A39"/>
    <mergeCell ref="A42:A44"/>
    <mergeCell ref="A45:A46"/>
    <mergeCell ref="A48:A51"/>
    <mergeCell ref="A52:A55"/>
    <mergeCell ref="A56:A57"/>
    <mergeCell ref="A59:A63"/>
    <mergeCell ref="A64:A67"/>
    <mergeCell ref="A1:F1"/>
  </mergeCells>
  <phoneticPr fontId="2" type="noConversion"/>
  <printOptions horizontalCentered="1"/>
  <pageMargins left="0.6692913385826772" right="0.59055118110236227" top="0.98425196850393704" bottom="0.6692913385826772" header="0.31496062992125984" footer="0.1181102362204724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3</vt:i4>
      </vt:variant>
    </vt:vector>
  </HeadingPairs>
  <TitlesOfParts>
    <vt:vector size="5" baseType="lpstr">
      <vt:lpstr>공립</vt:lpstr>
      <vt:lpstr>사립 위탁</vt:lpstr>
      <vt:lpstr>공립!Print_Area</vt:lpstr>
      <vt:lpstr>'사립 위탁'!Print_Area</vt:lpstr>
      <vt:lpstr>'사립 위탁'!Print_Titles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이풍원</dc:creator>
  <cp:lastModifiedBy>김영기</cp:lastModifiedBy>
  <cp:lastPrinted>2017-10-30T13:41:01Z</cp:lastPrinted>
  <dcterms:created xsi:type="dcterms:W3CDTF">2014-11-10T10:17:50Z</dcterms:created>
  <dcterms:modified xsi:type="dcterms:W3CDTF">2017-10-30T23:17:20Z</dcterms:modified>
</cp:coreProperties>
</file>