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. 중등임용\2019학년도\5.2차 시험\5-5. 1차 합격자, 2차 장소 공고\홈페이지탑재용\"/>
    </mc:Choice>
  </mc:AlternateContent>
  <bookViews>
    <workbookView xWindow="480" yWindow="120" windowWidth="15480" windowHeight="11580"/>
  </bookViews>
  <sheets>
    <sheet name="공립" sheetId="4" r:id="rId1"/>
    <sheet name="사립" sheetId="6" r:id="rId2"/>
  </sheets>
  <definedNames>
    <definedName name="_xlnm._FilterDatabase" localSheetId="0" hidden="1">공립!$A$3:$J$55</definedName>
    <definedName name="_xlnm._FilterDatabase" localSheetId="1" hidden="1">사립!$A$3:$J$61</definedName>
    <definedName name="_xlnm.Print_Titles" localSheetId="0">공립!$3:$3</definedName>
    <definedName name="_xlnm.Print_Titles" localSheetId="1">사립!$3:$3</definedName>
  </definedNames>
  <calcPr calcId="152511"/>
</workbook>
</file>

<file path=xl/calcChain.xml><?xml version="1.0" encoding="utf-8"?>
<calcChain xmlns="http://schemas.openxmlformats.org/spreadsheetml/2006/main">
  <c r="G14" i="6" l="1"/>
  <c r="D59" i="6" l="1"/>
  <c r="G59" i="6"/>
  <c r="G53" i="6" l="1"/>
  <c r="G48" i="6"/>
  <c r="G44" i="6"/>
  <c r="G41" i="6"/>
  <c r="G36" i="6"/>
  <c r="G32" i="6"/>
  <c r="G26" i="6"/>
  <c r="G24" i="6"/>
  <c r="G20" i="6"/>
  <c r="G16" i="6"/>
  <c r="G9" i="6"/>
  <c r="H6" i="6"/>
  <c r="G5" i="6"/>
  <c r="G4" i="6"/>
  <c r="H59" i="6"/>
  <c r="H53" i="6"/>
  <c r="H48" i="6"/>
  <c r="H44" i="6"/>
  <c r="H41" i="6"/>
  <c r="H36" i="6"/>
  <c r="H32" i="6"/>
  <c r="H26" i="6"/>
  <c r="H24" i="6"/>
  <c r="H20" i="6"/>
  <c r="H16" i="6"/>
  <c r="H14" i="6"/>
  <c r="H9" i="6"/>
  <c r="F59" i="6"/>
  <c r="E59" i="6"/>
  <c r="F53" i="6"/>
  <c r="E53" i="6"/>
  <c r="D53" i="6"/>
  <c r="F48" i="6"/>
  <c r="E48" i="6"/>
  <c r="D48" i="6"/>
  <c r="F44" i="6"/>
  <c r="E44" i="6"/>
  <c r="D44" i="6"/>
  <c r="F41" i="6"/>
  <c r="E41" i="6"/>
  <c r="D41" i="6"/>
  <c r="F36" i="6"/>
  <c r="E36" i="6"/>
  <c r="D36" i="6"/>
  <c r="F32" i="6"/>
  <c r="E32" i="6"/>
  <c r="D32" i="6"/>
  <c r="F26" i="6"/>
  <c r="E26" i="6"/>
  <c r="D26" i="6"/>
  <c r="F24" i="6"/>
  <c r="E24" i="6"/>
  <c r="D24" i="6"/>
  <c r="F20" i="6"/>
  <c r="E20" i="6"/>
  <c r="D20" i="6"/>
  <c r="F16" i="6"/>
  <c r="E16" i="6"/>
  <c r="D16" i="6"/>
  <c r="F14" i="6"/>
  <c r="E14" i="6"/>
  <c r="D14" i="6"/>
  <c r="F9" i="6"/>
  <c r="E9" i="6"/>
  <c r="D9" i="6"/>
  <c r="F6" i="6"/>
  <c r="E6" i="6"/>
  <c r="D6" i="6"/>
  <c r="E60" i="6" l="1"/>
  <c r="D60" i="6"/>
  <c r="F60" i="6"/>
  <c r="G6" i="6"/>
  <c r="G60" i="6" s="1"/>
  <c r="H60" i="6"/>
  <c r="F12" i="4" l="1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I53" i="4" l="1"/>
  <c r="E53" i="4"/>
  <c r="D53" i="4"/>
  <c r="C53" i="4" l="1"/>
  <c r="G53" i="4"/>
  <c r="F6" i="4" l="1"/>
  <c r="F7" i="4"/>
  <c r="F8" i="4"/>
  <c r="F9" i="4"/>
  <c r="F10" i="4"/>
  <c r="F11" i="4"/>
  <c r="F13" i="4"/>
  <c r="F14" i="4"/>
  <c r="F15" i="4"/>
  <c r="F16" i="4"/>
  <c r="F5" i="4"/>
  <c r="F4" i="4"/>
  <c r="F53" i="4" l="1"/>
</calcChain>
</file>

<file path=xl/sharedStrings.xml><?xml version="1.0" encoding="utf-8"?>
<sst xmlns="http://schemas.openxmlformats.org/spreadsheetml/2006/main" count="168" uniqueCount="93">
  <si>
    <t>순</t>
    <phoneticPr fontId="34" type="noConversion"/>
  </si>
  <si>
    <t>과목</t>
    <phoneticPr fontId="34" type="noConversion"/>
  </si>
  <si>
    <t>지원자</t>
    <phoneticPr fontId="34" type="noConversion"/>
  </si>
  <si>
    <t>응시자</t>
    <phoneticPr fontId="34" type="noConversion"/>
  </si>
  <si>
    <t>제1차
합격자</t>
    <phoneticPr fontId="34" type="noConversion"/>
  </si>
  <si>
    <t>합격선</t>
    <phoneticPr fontId="34" type="noConversion"/>
  </si>
  <si>
    <t>비고</t>
    <phoneticPr fontId="34" type="noConversion"/>
  </si>
  <si>
    <t>계</t>
    <phoneticPr fontId="32" type="noConversion"/>
  </si>
  <si>
    <t>선발
예정인원</t>
    <phoneticPr fontId="34" type="noConversion"/>
  </si>
  <si>
    <t>취업
지원</t>
    <phoneticPr fontId="34" type="noConversion"/>
  </si>
  <si>
    <t>국어</t>
  </si>
  <si>
    <t>화학</t>
  </si>
  <si>
    <t>지구과학</t>
  </si>
  <si>
    <t>역사</t>
  </si>
  <si>
    <t>체육</t>
  </si>
  <si>
    <t>음악</t>
  </si>
  <si>
    <t>사서(초등)</t>
  </si>
  <si>
    <t>사서(중등)</t>
  </si>
  <si>
    <t>영양</t>
  </si>
  <si>
    <t>특수(중등)</t>
  </si>
  <si>
    <t>선발인원
1.5배수</t>
    <phoneticPr fontId="34" type="noConversion"/>
  </si>
  <si>
    <t>학교명</t>
    <phoneticPr fontId="39" type="noConversion"/>
  </si>
  <si>
    <t>2019학년도 중등교사 임용시험(제1차) 과목별 합격선(공립)</t>
    <phoneticPr fontId="35" type="noConversion"/>
  </si>
  <si>
    <t>도덕・윤리</t>
  </si>
  <si>
    <t>도덕・윤리(장애)</t>
  </si>
  <si>
    <t>역사(장애)</t>
  </si>
  <si>
    <t>일반사회</t>
  </si>
  <si>
    <t>일반사회(장애)</t>
  </si>
  <si>
    <t>지리</t>
  </si>
  <si>
    <t>지리(장애)</t>
  </si>
  <si>
    <t>수학</t>
  </si>
  <si>
    <t>물리</t>
  </si>
  <si>
    <t>물리(장애)</t>
  </si>
  <si>
    <t>생물</t>
  </si>
  <si>
    <t>체육(장애)</t>
  </si>
  <si>
    <t>음악(장애)</t>
  </si>
  <si>
    <t>미술</t>
  </si>
  <si>
    <t>미술(장애)</t>
  </si>
  <si>
    <t>영어</t>
  </si>
  <si>
    <t>가정</t>
  </si>
  <si>
    <t>가정(장애)</t>
  </si>
  <si>
    <t>기술</t>
  </si>
  <si>
    <t>정보・컴퓨터</t>
  </si>
  <si>
    <t>정보・컴퓨터(장애)</t>
  </si>
  <si>
    <t>식물자원・조경</t>
  </si>
  <si>
    <t>식품가공</t>
  </si>
  <si>
    <t>디자인・공예</t>
  </si>
  <si>
    <t>전기・전자・통신</t>
  </si>
  <si>
    <t>전기・전자・통신(장애)</t>
  </si>
  <si>
    <t>기계・금속</t>
  </si>
  <si>
    <t>전문상담(초등)</t>
  </si>
  <si>
    <t>전문상담(초등)(장애)</t>
  </si>
  <si>
    <t>전문상담(중등)</t>
  </si>
  <si>
    <t>전문상담(중등)(장애)</t>
  </si>
  <si>
    <t>보건(초등)</t>
  </si>
  <si>
    <t>보건(초등)(장애)</t>
  </si>
  <si>
    <t>보건(중등)</t>
  </si>
  <si>
    <t>보건(중등)(장애)</t>
  </si>
  <si>
    <t>영양(장애)</t>
  </si>
  <si>
    <t>사서(초등)(장애)</t>
  </si>
  <si>
    <t>사서(중등)(장애)</t>
  </si>
  <si>
    <t>특수(중등)(장애)</t>
  </si>
  <si>
    <t>동점2명</t>
    <phoneticPr fontId="39" type="noConversion"/>
  </si>
  <si>
    <t>동점2명</t>
    <phoneticPr fontId="39" type="noConversion"/>
  </si>
  <si>
    <t>동점4명</t>
    <phoneticPr fontId="39" type="noConversion"/>
  </si>
  <si>
    <t>동점3명</t>
    <phoneticPr fontId="39" type="noConversion"/>
  </si>
  <si>
    <t>도덕·윤리</t>
  </si>
  <si>
    <t>소계</t>
  </si>
  <si>
    <t>정보·컴퓨터</t>
  </si>
  <si>
    <t>전문상담</t>
  </si>
  <si>
    <t>경산학원
(5배수)</t>
    <phoneticPr fontId="39" type="noConversion"/>
  </si>
  <si>
    <t>경안학원
(2배수)</t>
    <phoneticPr fontId="39" type="noConversion"/>
  </si>
  <si>
    <t>계몽학원
(3배수)</t>
    <phoneticPr fontId="39" type="noConversion"/>
  </si>
  <si>
    <t>보건</t>
    <phoneticPr fontId="39" type="noConversion"/>
  </si>
  <si>
    <t>관송교육재단
(5배수)</t>
    <phoneticPr fontId="39" type="noConversion"/>
  </si>
  <si>
    <t>동곡학원
(5배수)</t>
    <phoneticPr fontId="39" type="noConversion"/>
  </si>
  <si>
    <t>무일학원
(5배수)</t>
    <phoneticPr fontId="39" type="noConversion"/>
  </si>
  <si>
    <t>상주학원
(5배수)</t>
    <phoneticPr fontId="39" type="noConversion"/>
  </si>
  <si>
    <t>영암학원
(5배수)</t>
    <phoneticPr fontId="39" type="noConversion"/>
  </si>
  <si>
    <t>점촌학원
(5배수)</t>
    <phoneticPr fontId="39" type="noConversion"/>
  </si>
  <si>
    <t>진량의숙
(5배수)</t>
    <phoneticPr fontId="39" type="noConversion"/>
  </si>
  <si>
    <t>한일교육재단
(5배수)</t>
    <phoneticPr fontId="39" type="noConversion"/>
  </si>
  <si>
    <t>함창교육재단
(5배수)</t>
    <phoneticPr fontId="39" type="noConversion"/>
  </si>
  <si>
    <t>해은학원
(5배수)</t>
    <phoneticPr fontId="39" type="noConversion"/>
  </si>
  <si>
    <t>합  계</t>
    <phoneticPr fontId="32" type="noConversion"/>
  </si>
  <si>
    <t>선발인원
(2~5배수)</t>
    <phoneticPr fontId="34" type="noConversion"/>
  </si>
  <si>
    <t>포스코
교육재단
(5배수)</t>
    <phoneticPr fontId="39" type="noConversion"/>
  </si>
  <si>
    <t>동점2명</t>
    <phoneticPr fontId="39" type="noConversion"/>
  </si>
  <si>
    <t>비공개</t>
    <phoneticPr fontId="39" type="noConversion"/>
  </si>
  <si>
    <t>비공개</t>
    <phoneticPr fontId="39" type="noConversion"/>
  </si>
  <si>
    <t>과  목
(1차합격자배수)</t>
    <phoneticPr fontId="34" type="noConversion"/>
  </si>
  <si>
    <t>※ 합격자가 2인 이하인 과목은 개인정보보호 관계로 합격선을 공개하지 않음</t>
    <phoneticPr fontId="39" type="noConversion"/>
  </si>
  <si>
    <t>2019학년도 중등교사 임용시험(제1차) 과목별 합격선(사립)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</si>
</sst>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\(0.0\);[Red]&quot;(△0.0)&quot;"/>
    <numFmt numFmtId="179" formatCode="_ &quot;₩&quot;* #,##0_ ;_ &quot;₩&quot;* \-#,##0_ ;_ &quot;₩&quot;* &quot;-&quot;_ ;_ @_ "/>
    <numFmt numFmtId="180" formatCode="_ &quot;₩&quot;* #,##0.00_ ;_ &quot;₩&quot;* \-#,##0.00_ ;_ &quot;₩&quot;* &quot;-&quot;??_ ;_ @_ "/>
    <numFmt numFmtId="181" formatCode="&quot;A$&quot;\ #,##0.0\ ;&quot;$&quot;\-#,##0.0"/>
    <numFmt numFmtId="182" formatCode="&quot;$&quot;#,##0.00;\(&quot;$&quot;#,##0.00\)"/>
    <numFmt numFmtId="183" formatCode="[Red]#,##0"/>
    <numFmt numFmtId="184" formatCode="&quot;$&quot;#,##0_);[Red]\(&quot;$&quot;#,##0\)"/>
    <numFmt numFmtId="185" formatCode="0.0_);[Red]\(0.0\)"/>
    <numFmt numFmtId="186" formatCode="0.00&quot; : 1&quot;"/>
    <numFmt numFmtId="187" formatCode="0_);[Red]\(0\)"/>
    <numFmt numFmtId="188" formatCode="_-* #,##0.00_-;\-* #,##0.00_-;_-* &quot;-&quot;_-;_-@_-"/>
    <numFmt numFmtId="189" formatCode="0_);\(0\)"/>
  </numFmts>
  <fonts count="49">
    <font>
      <sz val="11"/>
      <color theme="1"/>
      <name val="맑은 고딕"/>
      <family val="3"/>
      <charset val="129"/>
      <scheme val="minor"/>
    </font>
    <font>
      <sz val="12"/>
      <name val="HY신명조"/>
      <family val="1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0"/>
      <color indexed="8"/>
      <name val="Impact"/>
      <family val="2"/>
    </font>
    <font>
      <sz val="10"/>
      <name val="Arial"/>
      <family val="2"/>
    </font>
    <font>
      <sz val="10"/>
      <name val="굴림체"/>
      <family val="3"/>
      <charset val="129"/>
    </font>
    <font>
      <b/>
      <sz val="12"/>
      <name val="Arial"/>
      <family val="2"/>
    </font>
    <font>
      <sz val="12"/>
      <name val="???"/>
      <family val="1"/>
    </font>
    <font>
      <sz val="12"/>
      <name val="¹ÙÅÁÃ¼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10"/>
      <color indexed="14"/>
      <name val="돋움체"/>
      <family val="3"/>
      <charset val="129"/>
    </font>
    <font>
      <sz val="11"/>
      <name val="뼻뮝"/>
      <family val="3"/>
      <charset val="129"/>
    </font>
    <font>
      <sz val="17"/>
      <name val="바탕체"/>
      <family val="1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12"/>
      <name val="Times New Roman"/>
      <family val="1"/>
    </font>
    <font>
      <sz val="12"/>
      <name val="명조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0"/>
      <name val="MS Sans Serif"/>
      <family val="2"/>
    </font>
    <font>
      <sz val="9"/>
      <name val="바탕체"/>
      <family val="1"/>
      <charset val="129"/>
    </font>
    <font>
      <sz val="8"/>
      <name val="Helv"/>
      <family val="2"/>
    </font>
    <font>
      <b/>
      <sz val="8"/>
      <color indexed="8"/>
      <name val="Helv"/>
      <family val="2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8"/>
      <name val="돋움"/>
      <family val="3"/>
      <charset val="129"/>
    </font>
    <font>
      <sz val="8"/>
      <name val="바탕체"/>
      <family val="1"/>
      <charset val="129"/>
    </font>
    <font>
      <sz val="11"/>
      <name val="굴림체"/>
      <family val="3"/>
      <charset val="129"/>
    </font>
    <font>
      <b/>
      <sz val="11"/>
      <name val="굴림체"/>
      <family val="3"/>
      <charset val="129"/>
    </font>
    <font>
      <b/>
      <sz val="10"/>
      <name val="굴림체"/>
      <family val="3"/>
      <charset val="129"/>
    </font>
    <font>
      <sz val="8"/>
      <name val="맑은 고딕"/>
      <family val="3"/>
      <charset val="129"/>
      <scheme val="minor"/>
    </font>
    <font>
      <b/>
      <sz val="18"/>
      <name val="HY헤드라인M"/>
      <family val="1"/>
      <charset val="129"/>
    </font>
    <font>
      <sz val="11"/>
      <color theme="1"/>
      <name val="맑은 고딕"/>
      <family val="3"/>
      <charset val="129"/>
      <scheme val="minor"/>
    </font>
    <font>
      <sz val="14"/>
      <color indexed="8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b/>
      <sz val="14"/>
      <color indexed="8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14"/>
      <color rgb="FF00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7">
    <xf numFmtId="0" fontId="0" fillId="0" borderId="0">
      <alignment vertical="center"/>
    </xf>
    <xf numFmtId="0" fontId="3" fillId="0" borderId="0"/>
    <xf numFmtId="0" fontId="3" fillId="0" borderId="0"/>
    <xf numFmtId="0" fontId="8" fillId="0" borderId="0"/>
    <xf numFmtId="0" fontId="22" fillId="0" borderId="0"/>
    <xf numFmtId="9" fontId="9" fillId="0" borderId="0" applyFont="0" applyFill="0" applyBorder="0" applyAlignment="0" applyProtection="0"/>
    <xf numFmtId="0" fontId="2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3" fillId="0" borderId="0"/>
    <xf numFmtId="183" fontId="23" fillId="0" borderId="1" applyBorder="0"/>
    <xf numFmtId="0" fontId="2" fillId="0" borderId="0">
      <alignment vertical="center"/>
    </xf>
    <xf numFmtId="41" fontId="33" fillId="0" borderId="0" applyFont="0" applyFill="0" applyBorder="0" applyAlignment="0" applyProtection="0">
      <alignment vertical="center"/>
    </xf>
    <xf numFmtId="0" fontId="5" fillId="0" borderId="0"/>
    <xf numFmtId="4" fontId="11" fillId="0" borderId="0">
      <protection locked="0"/>
    </xf>
    <xf numFmtId="0" fontId="2" fillId="0" borderId="0">
      <protection locked="0"/>
    </xf>
    <xf numFmtId="0" fontId="3" fillId="0" borderId="0"/>
    <xf numFmtId="0" fontId="14" fillId="0" borderId="0"/>
    <xf numFmtId="41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/>
    <xf numFmtId="0" fontId="2" fillId="0" borderId="0">
      <alignment vertical="center"/>
    </xf>
    <xf numFmtId="0" fontId="2" fillId="0" borderId="0"/>
    <xf numFmtId="0" fontId="2" fillId="0" borderId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15" fillId="0" borderId="0"/>
    <xf numFmtId="0" fontId="26" fillId="0" borderId="0"/>
    <xf numFmtId="0" fontId="2" fillId="0" borderId="0" applyFill="0" applyBorder="0" applyAlignment="0"/>
    <xf numFmtId="0" fontId="16" fillId="0" borderId="0"/>
    <xf numFmtId="0" fontId="4" fillId="2" borderId="2">
      <alignment horizontal="center" wrapText="1"/>
    </xf>
    <xf numFmtId="40" fontId="28" fillId="0" borderId="0" applyFont="0" applyFill="0" applyBorder="0" applyAlignment="0" applyProtection="0"/>
    <xf numFmtId="38" fontId="5" fillId="0" borderId="0" applyFont="0" applyFill="0" applyBorder="0" applyAlignment="0" applyProtection="0"/>
    <xf numFmtId="182" fontId="29" fillId="0" borderId="0"/>
    <xf numFmtId="0" fontId="5" fillId="0" borderId="0" applyFont="0" applyFill="0" applyBorder="0" applyAlignment="0" applyProtection="0"/>
    <xf numFmtId="0" fontId="17" fillId="0" borderId="0" applyNumberFormat="0" applyAlignment="0">
      <alignment horizontal="left"/>
    </xf>
    <xf numFmtId="184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" fillId="0" borderId="0"/>
    <xf numFmtId="15" fontId="5" fillId="0" borderId="0"/>
    <xf numFmtId="181" fontId="29" fillId="0" borderId="0"/>
    <xf numFmtId="0" fontId="18" fillId="0" borderId="0" applyNumberFormat="0" applyAlignment="0">
      <alignment horizontal="left"/>
    </xf>
    <xf numFmtId="38" fontId="19" fillId="3" borderId="0" applyNumberFormat="0" applyBorder="0" applyAlignment="0" applyProtection="0"/>
    <xf numFmtId="0" fontId="20" fillId="0" borderId="0">
      <alignment horizontal="left"/>
    </xf>
    <xf numFmtId="0" fontId="7" fillId="0" borderId="3" applyNumberFormat="0" applyAlignment="0" applyProtection="0">
      <alignment horizontal="left" vertical="center"/>
    </xf>
    <xf numFmtId="0" fontId="7" fillId="0" borderId="4">
      <alignment horizontal="left" vertical="center"/>
    </xf>
    <xf numFmtId="10" fontId="19" fillId="3" borderId="5" applyNumberFormat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1" fillId="0" borderId="6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8" fontId="3" fillId="0" borderId="0"/>
    <xf numFmtId="0" fontId="5" fillId="0" borderId="0"/>
    <xf numFmtId="10" fontId="5" fillId="0" borderId="0" applyFont="0" applyFill="0" applyBorder="0" applyAlignment="0" applyProtection="0"/>
    <xf numFmtId="30" fontId="30" fillId="0" borderId="0" applyNumberFormat="0" applyFill="0" applyBorder="0" applyAlignment="0" applyProtection="0">
      <alignment horizontal="left"/>
    </xf>
    <xf numFmtId="0" fontId="21" fillId="0" borderId="0"/>
    <xf numFmtId="40" fontId="31" fillId="0" borderId="0" applyBorder="0">
      <alignment horizontal="right"/>
    </xf>
    <xf numFmtId="9" fontId="41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36" fillId="0" borderId="0" xfId="28" applyFont="1" applyAlignment="1">
      <alignment horizontal="center" vertical="center"/>
    </xf>
    <xf numFmtId="187" fontId="38" fillId="0" borderId="0" xfId="28" applyNumberFormat="1" applyFont="1" applyAlignment="1">
      <alignment horizontal="right" vertical="center"/>
    </xf>
    <xf numFmtId="0" fontId="37" fillId="0" borderId="0" xfId="28" applyFont="1" applyBorder="1" applyAlignment="1">
      <alignment horizontal="center" vertical="center"/>
    </xf>
    <xf numFmtId="0" fontId="36" fillId="0" borderId="0" xfId="28" applyFont="1" applyBorder="1" applyAlignment="1">
      <alignment horizontal="center" vertical="center"/>
    </xf>
    <xf numFmtId="0" fontId="36" fillId="0" borderId="0" xfId="28" applyFont="1" applyBorder="1" applyAlignment="1">
      <alignment horizontal="center" vertical="center" shrinkToFit="1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 shrinkToFit="1"/>
    </xf>
    <xf numFmtId="0" fontId="0" fillId="0" borderId="0" xfId="0" applyFont="1" applyAlignment="1">
      <alignment vertical="center" shrinkToFit="1"/>
    </xf>
    <xf numFmtId="188" fontId="0" fillId="0" borderId="0" xfId="19" applyNumberFormat="1" applyFont="1" applyFill="1" applyAlignment="1">
      <alignment horizontal="right" vertical="center"/>
    </xf>
    <xf numFmtId="188" fontId="0" fillId="0" borderId="0" xfId="19" applyNumberFormat="1" applyFont="1" applyAlignment="1">
      <alignment horizontal="right" vertical="center"/>
    </xf>
    <xf numFmtId="0" fontId="42" fillId="0" borderId="0" xfId="0" applyFont="1" applyFill="1">
      <alignment vertical="center"/>
    </xf>
    <xf numFmtId="0" fontId="43" fillId="0" borderId="0" xfId="0" applyFont="1" applyFill="1">
      <alignment vertical="center"/>
    </xf>
    <xf numFmtId="187" fontId="36" fillId="0" borderId="0" xfId="28" applyNumberFormat="1" applyFont="1" applyAlignment="1">
      <alignment horizontal="center" vertical="center"/>
    </xf>
    <xf numFmtId="187" fontId="0" fillId="0" borderId="0" xfId="0" applyNumberFormat="1" applyFont="1" applyAlignment="1">
      <alignment horizontal="center" vertical="center"/>
    </xf>
    <xf numFmtId="0" fontId="44" fillId="4" borderId="7" xfId="28" applyFont="1" applyFill="1" applyBorder="1" applyAlignment="1">
      <alignment horizontal="center" vertical="center" shrinkToFit="1"/>
    </xf>
    <xf numFmtId="0" fontId="44" fillId="4" borderId="8" xfId="28" applyFont="1" applyFill="1" applyBorder="1" applyAlignment="1">
      <alignment horizontal="center" vertical="center" shrinkToFit="1"/>
    </xf>
    <xf numFmtId="0" fontId="44" fillId="4" borderId="8" xfId="28" applyFont="1" applyFill="1" applyBorder="1" applyAlignment="1">
      <alignment horizontal="center" vertical="center" wrapText="1" shrinkToFit="1"/>
    </xf>
    <xf numFmtId="187" fontId="44" fillId="4" borderId="8" xfId="28" applyNumberFormat="1" applyFont="1" applyFill="1" applyBorder="1" applyAlignment="1">
      <alignment horizontal="center" vertical="center" wrapText="1" shrinkToFit="1"/>
    </xf>
    <xf numFmtId="188" fontId="44" fillId="4" borderId="8" xfId="19" applyNumberFormat="1" applyFont="1" applyFill="1" applyBorder="1" applyAlignment="1">
      <alignment horizontal="center" vertical="center" shrinkToFit="1"/>
    </xf>
    <xf numFmtId="187" fontId="44" fillId="4" borderId="9" xfId="28" applyNumberFormat="1" applyFont="1" applyFill="1" applyBorder="1" applyAlignment="1">
      <alignment horizontal="center" vertical="center" shrinkToFit="1"/>
    </xf>
    <xf numFmtId="0" fontId="44" fillId="0" borderId="0" xfId="28" applyFont="1" applyAlignment="1">
      <alignment horizontal="center" vertical="center"/>
    </xf>
    <xf numFmtId="0" fontId="42" fillId="0" borderId="10" xfId="0" applyFont="1" applyBorder="1" applyAlignment="1">
      <alignment horizontal="center" vertical="center"/>
    </xf>
    <xf numFmtId="0" fontId="42" fillId="0" borderId="5" xfId="0" applyFont="1" applyFill="1" applyBorder="1" applyAlignment="1">
      <alignment horizontal="center" vertical="center" shrinkToFit="1"/>
    </xf>
    <xf numFmtId="41" fontId="42" fillId="0" borderId="5" xfId="19" applyFont="1" applyFill="1" applyBorder="1" applyAlignment="1">
      <alignment horizontal="center" vertical="center" shrinkToFit="1"/>
    </xf>
    <xf numFmtId="41" fontId="42" fillId="0" borderId="5" xfId="19" applyFont="1" applyFill="1" applyBorder="1" applyAlignment="1">
      <alignment horizontal="center" vertical="center" wrapText="1"/>
    </xf>
    <xf numFmtId="41" fontId="42" fillId="0" borderId="5" xfId="19" applyFont="1" applyFill="1" applyBorder="1" applyAlignment="1">
      <alignment horizontal="center" vertical="center"/>
    </xf>
    <xf numFmtId="41" fontId="44" fillId="0" borderId="5" xfId="19" applyFont="1" applyFill="1" applyBorder="1" applyAlignment="1" applyProtection="1">
      <alignment horizontal="center" vertical="center" wrapText="1"/>
      <protection locked="0"/>
    </xf>
    <xf numFmtId="188" fontId="42" fillId="0" borderId="5" xfId="19" applyNumberFormat="1" applyFont="1" applyFill="1" applyBorder="1" applyAlignment="1">
      <alignment horizontal="right" vertical="center"/>
    </xf>
    <xf numFmtId="0" fontId="42" fillId="0" borderId="5" xfId="0" applyNumberFormat="1" applyFont="1" applyFill="1" applyBorder="1" applyAlignment="1">
      <alignment horizontal="center" vertical="center"/>
    </xf>
    <xf numFmtId="186" fontId="42" fillId="0" borderId="11" xfId="0" applyNumberFormat="1" applyFont="1" applyFill="1" applyBorder="1" applyAlignment="1">
      <alignment horizontal="center" vertical="center" shrinkToFit="1"/>
    </xf>
    <xf numFmtId="0" fontId="42" fillId="0" borderId="0" xfId="0" applyFont="1">
      <alignment vertical="center"/>
    </xf>
    <xf numFmtId="188" fontId="44" fillId="0" borderId="5" xfId="19" applyNumberFormat="1" applyFont="1" applyFill="1" applyBorder="1" applyAlignment="1" applyProtection="1">
      <alignment horizontal="right" vertical="center" wrapText="1"/>
      <protection locked="0"/>
    </xf>
    <xf numFmtId="188" fontId="42" fillId="0" borderId="5" xfId="19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4" fillId="0" borderId="0" xfId="28" applyFont="1" applyAlignment="1">
      <alignment horizontal="left" vertical="center"/>
    </xf>
    <xf numFmtId="188" fontId="44" fillId="0" borderId="0" xfId="19" applyNumberFormat="1" applyFont="1" applyAlignment="1">
      <alignment horizontal="right" vertical="center"/>
    </xf>
    <xf numFmtId="0" fontId="44" fillId="0" borderId="0" xfId="28" applyFont="1" applyAlignment="1">
      <alignment horizontal="center" vertical="center" shrinkToFit="1"/>
    </xf>
    <xf numFmtId="41" fontId="45" fillId="5" borderId="2" xfId="19" applyFont="1" applyFill="1" applyBorder="1" applyAlignment="1">
      <alignment horizontal="center" vertical="center" shrinkToFit="1"/>
    </xf>
    <xf numFmtId="188" fontId="45" fillId="5" borderId="2" xfId="19" applyNumberFormat="1" applyFont="1" applyFill="1" applyBorder="1" applyAlignment="1">
      <alignment horizontal="right" vertical="center"/>
    </xf>
    <xf numFmtId="41" fontId="45" fillId="5" borderId="2" xfId="19" applyFont="1" applyFill="1" applyBorder="1" applyAlignment="1">
      <alignment horizontal="center" vertical="center"/>
    </xf>
    <xf numFmtId="41" fontId="45" fillId="5" borderId="13" xfId="19" applyFont="1" applyFill="1" applyBorder="1" applyAlignment="1">
      <alignment horizontal="center" vertical="center" shrinkToFit="1"/>
    </xf>
    <xf numFmtId="0" fontId="47" fillId="0" borderId="5" xfId="0" applyFont="1" applyFill="1" applyBorder="1" applyAlignment="1">
      <alignment horizontal="center" vertical="center" wrapText="1"/>
    </xf>
    <xf numFmtId="189" fontId="42" fillId="0" borderId="5" xfId="0" applyNumberFormat="1" applyFont="1" applyFill="1" applyBorder="1" applyAlignment="1">
      <alignment horizontal="center" vertical="center" wrapText="1"/>
    </xf>
    <xf numFmtId="187" fontId="42" fillId="0" borderId="5" xfId="76" applyNumberFormat="1" applyFont="1" applyFill="1" applyBorder="1" applyAlignment="1">
      <alignment horizontal="center" vertical="center" wrapText="1"/>
    </xf>
    <xf numFmtId="0" fontId="42" fillId="0" borderId="5" xfId="0" applyFont="1" applyFill="1" applyBorder="1" applyAlignment="1">
      <alignment horizontal="center" vertical="center"/>
    </xf>
    <xf numFmtId="0" fontId="47" fillId="6" borderId="5" xfId="0" applyFont="1" applyFill="1" applyBorder="1" applyAlignment="1">
      <alignment horizontal="center" vertical="center" wrapText="1"/>
    </xf>
    <xf numFmtId="189" fontId="47" fillId="6" borderId="5" xfId="0" applyNumberFormat="1" applyFont="1" applyFill="1" applyBorder="1" applyAlignment="1">
      <alignment horizontal="center" vertical="center" wrapText="1"/>
    </xf>
    <xf numFmtId="0" fontId="42" fillId="6" borderId="5" xfId="0" applyFont="1" applyFill="1" applyBorder="1" applyAlignment="1">
      <alignment horizontal="center" vertical="center"/>
    </xf>
    <xf numFmtId="187" fontId="42" fillId="0" borderId="5" xfId="76" applyNumberFormat="1" applyFont="1" applyFill="1" applyBorder="1" applyAlignment="1">
      <alignment horizontal="center" vertical="center" shrinkToFit="1"/>
    </xf>
    <xf numFmtId="189" fontId="42" fillId="6" borderId="5" xfId="0" applyNumberFormat="1" applyFont="1" applyFill="1" applyBorder="1" applyAlignment="1">
      <alignment horizontal="center" vertical="center" wrapText="1"/>
    </xf>
    <xf numFmtId="187" fontId="42" fillId="6" borderId="5" xfId="76" applyNumberFormat="1" applyFont="1" applyFill="1" applyBorder="1" applyAlignment="1">
      <alignment horizontal="center" vertical="center" wrapText="1"/>
    </xf>
    <xf numFmtId="187" fontId="47" fillId="6" borderId="5" xfId="76" applyNumberFormat="1" applyFont="1" applyFill="1" applyBorder="1" applyAlignment="1">
      <alignment horizontal="center" vertical="center" wrapText="1"/>
    </xf>
    <xf numFmtId="187" fontId="42" fillId="0" borderId="5" xfId="76" applyNumberFormat="1" applyFont="1" applyFill="1" applyBorder="1" applyAlignment="1">
      <alignment horizontal="center" vertical="center"/>
    </xf>
    <xf numFmtId="0" fontId="43" fillId="0" borderId="5" xfId="0" applyFont="1" applyFill="1" applyBorder="1" applyAlignment="1">
      <alignment horizontal="center" vertical="center"/>
    </xf>
    <xf numFmtId="187" fontId="43" fillId="0" borderId="5" xfId="76" applyNumberFormat="1" applyFont="1" applyFill="1" applyBorder="1" applyAlignment="1">
      <alignment horizontal="center" vertical="center"/>
    </xf>
    <xf numFmtId="0" fontId="43" fillId="6" borderId="5" xfId="0" applyFont="1" applyFill="1" applyBorder="1" applyAlignment="1">
      <alignment horizontal="center" vertical="center"/>
    </xf>
    <xf numFmtId="0" fontId="43" fillId="0" borderId="0" xfId="0" applyFont="1">
      <alignment vertical="center"/>
    </xf>
    <xf numFmtId="187" fontId="44" fillId="0" borderId="0" xfId="28" applyNumberFormat="1" applyFont="1" applyAlignment="1">
      <alignment horizontal="center" vertical="center"/>
    </xf>
    <xf numFmtId="0" fontId="46" fillId="7" borderId="7" xfId="28" applyFont="1" applyFill="1" applyBorder="1" applyAlignment="1">
      <alignment horizontal="center" vertical="center" shrinkToFit="1"/>
    </xf>
    <xf numFmtId="0" fontId="46" fillId="7" borderId="8" xfId="28" applyFont="1" applyFill="1" applyBorder="1" applyAlignment="1">
      <alignment horizontal="center" vertical="center" wrapText="1" shrinkToFit="1"/>
    </xf>
    <xf numFmtId="0" fontId="46" fillId="7" borderId="8" xfId="28" applyFont="1" applyFill="1" applyBorder="1" applyAlignment="1">
      <alignment horizontal="center" vertical="center" shrinkToFit="1"/>
    </xf>
    <xf numFmtId="187" fontId="46" fillId="7" borderId="8" xfId="28" applyNumberFormat="1" applyFont="1" applyFill="1" applyBorder="1" applyAlignment="1">
      <alignment horizontal="center" vertical="center" wrapText="1" shrinkToFit="1"/>
    </xf>
    <xf numFmtId="185" fontId="46" fillId="7" borderId="8" xfId="28" applyNumberFormat="1" applyFont="1" applyFill="1" applyBorder="1" applyAlignment="1">
      <alignment horizontal="center" vertical="center" shrinkToFit="1"/>
    </xf>
    <xf numFmtId="187" fontId="46" fillId="7" borderId="9" xfId="28" applyNumberFormat="1" applyFont="1" applyFill="1" applyBorder="1" applyAlignment="1">
      <alignment horizontal="center" vertical="center" shrinkToFit="1"/>
    </xf>
    <xf numFmtId="0" fontId="42" fillId="0" borderId="11" xfId="0" applyFont="1" applyFill="1" applyBorder="1">
      <alignment vertical="center"/>
    </xf>
    <xf numFmtId="0" fontId="42" fillId="6" borderId="11" xfId="0" applyFont="1" applyFill="1" applyBorder="1">
      <alignment vertical="center"/>
    </xf>
    <xf numFmtId="0" fontId="42" fillId="0" borderId="11" xfId="0" applyFont="1" applyFill="1" applyBorder="1" applyAlignment="1">
      <alignment vertical="center" shrinkToFit="1"/>
    </xf>
    <xf numFmtId="0" fontId="43" fillId="0" borderId="11" xfId="0" applyFont="1" applyFill="1" applyBorder="1">
      <alignment vertical="center"/>
    </xf>
    <xf numFmtId="0" fontId="43" fillId="6" borderId="11" xfId="0" applyFont="1" applyFill="1" applyBorder="1">
      <alignment vertical="center"/>
    </xf>
    <xf numFmtId="0" fontId="43" fillId="0" borderId="2" xfId="0" applyFont="1" applyFill="1" applyBorder="1" applyAlignment="1">
      <alignment horizontal="center" vertical="center"/>
    </xf>
    <xf numFmtId="189" fontId="43" fillId="0" borderId="2" xfId="0" applyNumberFormat="1" applyFont="1" applyFill="1" applyBorder="1" applyAlignment="1">
      <alignment horizontal="center" vertical="center"/>
    </xf>
    <xf numFmtId="0" fontId="43" fillId="0" borderId="13" xfId="0" applyFont="1" applyFill="1" applyBorder="1">
      <alignment vertical="center"/>
    </xf>
    <xf numFmtId="0" fontId="40" fillId="0" borderId="0" xfId="29" applyFont="1" applyFill="1" applyAlignment="1">
      <alignment horizontal="center" vertical="center"/>
    </xf>
    <xf numFmtId="0" fontId="45" fillId="5" borderId="12" xfId="0" applyFont="1" applyFill="1" applyBorder="1" applyAlignment="1">
      <alignment horizontal="center" vertical="center" shrinkToFit="1"/>
    </xf>
    <xf numFmtId="0" fontId="45" fillId="5" borderId="2" xfId="0" applyFont="1" applyFill="1" applyBorder="1" applyAlignment="1">
      <alignment horizontal="center" vertical="center" shrinkToFit="1"/>
    </xf>
    <xf numFmtId="187" fontId="38" fillId="0" borderId="0" xfId="28" applyNumberFormat="1" applyFont="1" applyBorder="1" applyAlignment="1">
      <alignment horizontal="right" vertical="center"/>
    </xf>
    <xf numFmtId="0" fontId="48" fillId="0" borderId="12" xfId="0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0" fillId="0" borderId="0" xfId="29" applyFont="1" applyFill="1" applyAlignment="1">
      <alignment horizontal="center" vertical="center" shrinkToFit="1"/>
    </xf>
    <xf numFmtId="187" fontId="38" fillId="0" borderId="0" xfId="28" applyNumberFormat="1" applyFont="1" applyBorder="1" applyAlignment="1">
      <alignment horizontal="right" vertical="center" shrinkToFit="1"/>
    </xf>
  </cellXfs>
  <cellStyles count="77">
    <cellStyle name="??&amp;O?&amp;H?_x0008__x000f__x0007_?_x0007__x0001__x0001_" xfId="1"/>
    <cellStyle name="??&amp;O?&amp;H?_x0008_??_x0007__x0001__x0001_" xfId="2"/>
    <cellStyle name="??_?.????" xfId="3"/>
    <cellStyle name="¤@?e_TEST-1 " xfId="4"/>
    <cellStyle name="¹éºÐÀ²_±âÅ¸" xfId="5"/>
    <cellStyle name="A¨­￠￢￠O [0]_INQUIRY ￠?￥i¨u¡AAⓒ￢Aⓒª " xfId="31"/>
    <cellStyle name="A¨­￠￢￠O_INQUIRY ￠?￥i¨u¡AAⓒ￢Aⓒª " xfId="32"/>
    <cellStyle name="ÅëÈ­ [0]_±³À°°èÈ¹¼­" xfId="33"/>
    <cellStyle name="AeE­ [0]_INQUIRY ¿μ¾÷AßAø " xfId="34"/>
    <cellStyle name="ÅëÈ­_±³À°°èÈ¹¼­" xfId="35"/>
    <cellStyle name="AeE­_INQUIRY ¿μ¾÷AßAø " xfId="36"/>
    <cellStyle name="AeE¡ⓒ [0]_INQUIRY ￠?￥i¨u¡AAⓒ￢Aⓒª " xfId="37"/>
    <cellStyle name="AeE¡ⓒ_INQUIRY ￠?￥i¨u¡AAⓒ￢Aⓒª " xfId="38"/>
    <cellStyle name="ÄÞ¸¶ [0]_±³À°°èÈ¹¼­" xfId="39"/>
    <cellStyle name="AÞ¸¶ [0]_INQUIRY ¿μ¾÷AßAø " xfId="40"/>
    <cellStyle name="ÄÞ¸¶_±³À°°èÈ¹¼­" xfId="41"/>
    <cellStyle name="AÞ¸¶_INQUIRY ¿μ¾÷AßAø " xfId="42"/>
    <cellStyle name="C¡IA¨ª_¡ic¨u¡A¨￢I¨￢¡Æ AN¡Æe " xfId="43"/>
    <cellStyle name="Ç¥ÁØ_¿ù°£¿ä¾àº¸°í" xfId="44"/>
    <cellStyle name="C￥AØ_¿μ¾÷CoE² " xfId="45"/>
    <cellStyle name="Calc Currency (0)" xfId="46"/>
    <cellStyle name="category" xfId="47"/>
    <cellStyle name="Column Heading" xfId="48"/>
    <cellStyle name="Comma [0]" xfId="50"/>
    <cellStyle name="comma zerodec" xfId="51"/>
    <cellStyle name="Comma_ SG&amp;A Bridge " xfId="52"/>
    <cellStyle name="Comm뼬_E&amp;ONW2" xfId="49"/>
    <cellStyle name="Copied" xfId="53"/>
    <cellStyle name="Currency [0]" xfId="54"/>
    <cellStyle name="Currency_ SG&amp;A Bridge " xfId="55"/>
    <cellStyle name="Currency1" xfId="56"/>
    <cellStyle name="DATE" xfId="57"/>
    <cellStyle name="Dollar (zero dec)" xfId="58"/>
    <cellStyle name="Entered" xfId="59"/>
    <cellStyle name="Grey" xfId="60"/>
    <cellStyle name="HEADER" xfId="61"/>
    <cellStyle name="Header1" xfId="62"/>
    <cellStyle name="Header2" xfId="63"/>
    <cellStyle name="Input [yellow]" xfId="64"/>
    <cellStyle name="Milliers [0]_Arabian Spec" xfId="65"/>
    <cellStyle name="Milliers_Arabian Spec" xfId="66"/>
    <cellStyle name="Model" xfId="67"/>
    <cellStyle name="Mon?aire [0]_Arabian Spec" xfId="68"/>
    <cellStyle name="Mon?aire_Arabian Spec" xfId="69"/>
    <cellStyle name="Normal - Style1" xfId="70"/>
    <cellStyle name="Normal_ SG&amp;A Bridge " xfId="71"/>
    <cellStyle name="Percent [2]" xfId="72"/>
    <cellStyle name="RevList" xfId="73"/>
    <cellStyle name="subhead" xfId="74"/>
    <cellStyle name="Subtotal" xfId="75"/>
    <cellStyle name="고정소숫점" xfId="6"/>
    <cellStyle name="고정출력1" xfId="7"/>
    <cellStyle name="고정출력2" xfId="8"/>
    <cellStyle name="날짜" xfId="9"/>
    <cellStyle name="달러" xfId="10"/>
    <cellStyle name="뒤에 오는 하이퍼링크_경기" xfId="11"/>
    <cellStyle name="똿뗦먛귟 [0.00]_NT Server " xfId="12"/>
    <cellStyle name="똿뗦먛귟_NT Server " xfId="13"/>
    <cellStyle name="믅됞 [0.00]_NT Server " xfId="14"/>
    <cellStyle name="믅됞_NT Server " xfId="15"/>
    <cellStyle name="백분율" xfId="76" builtinId="5"/>
    <cellStyle name="뷭?_빟랹둴봃섟 " xfId="16"/>
    <cellStyle name="빨강" xfId="17"/>
    <cellStyle name="숫자(R)" xfId="18"/>
    <cellStyle name="쉼표 [0]" xfId="19" builtinId="6"/>
    <cellStyle name="스타일 1" xfId="20"/>
    <cellStyle name="자리수" xfId="21"/>
    <cellStyle name="자리수0" xfId="22"/>
    <cellStyle name="제목1" xfId="23"/>
    <cellStyle name="제목2" xfId="24"/>
    <cellStyle name="콤마 [0]" xfId="25"/>
    <cellStyle name="콤마_  종  합  " xfId="26"/>
    <cellStyle name="표준" xfId="0" builtinId="0"/>
    <cellStyle name="표준 2" xfId="27"/>
    <cellStyle name="標準_Akia(F）-8" xfId="30"/>
    <cellStyle name="표준_가수험표발급대장" xfId="28"/>
    <cellStyle name="표준_합격자현황" xfId="29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J107"/>
  <sheetViews>
    <sheetView tabSelected="1" zoomScaleNormal="100" zoomScaleSheetLayoutView="145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B3" sqref="B3"/>
    </sheetView>
  </sheetViews>
  <sheetFormatPr defaultRowHeight="16.5"/>
  <cols>
    <col min="1" max="1" width="7" style="2" customWidth="1"/>
    <col min="2" max="2" width="21.625" style="2" customWidth="1"/>
    <col min="3" max="3" width="13.375" style="2" customWidth="1"/>
    <col min="4" max="4" width="8.75" style="2" customWidth="1"/>
    <col min="5" max="5" width="10.25" style="2" customWidth="1"/>
    <col min="6" max="6" width="11.75" style="2" customWidth="1"/>
    <col min="7" max="7" width="11.375" style="1" customWidth="1"/>
    <col min="8" max="8" width="11.125" style="13" customWidth="1"/>
    <col min="9" max="9" width="9.375" style="2" customWidth="1"/>
    <col min="10" max="10" width="9" style="11" customWidth="1"/>
    <col min="11" max="16384" width="9" style="1"/>
  </cols>
  <sheetData>
    <row r="1" spans="1:10" s="3" customFormat="1" ht="39" customHeight="1">
      <c r="A1" s="76" t="s">
        <v>22</v>
      </c>
      <c r="B1" s="76"/>
      <c r="C1" s="76"/>
      <c r="D1" s="76"/>
      <c r="E1" s="76"/>
      <c r="F1" s="76"/>
      <c r="G1" s="76"/>
      <c r="H1" s="76"/>
      <c r="I1" s="76"/>
      <c r="J1" s="76"/>
    </row>
    <row r="2" spans="1:10" s="3" customFormat="1" ht="16.5" customHeight="1" thickBot="1">
      <c r="A2" s="5"/>
      <c r="B2" s="7"/>
      <c r="C2" s="6"/>
      <c r="G2" s="4"/>
      <c r="H2" s="79"/>
      <c r="I2" s="79"/>
      <c r="J2" s="79"/>
    </row>
    <row r="3" spans="1:10" s="24" customFormat="1" ht="40.5" customHeight="1">
      <c r="A3" s="18" t="s">
        <v>0</v>
      </c>
      <c r="B3" s="19" t="s">
        <v>1</v>
      </c>
      <c r="C3" s="20" t="s">
        <v>8</v>
      </c>
      <c r="D3" s="20" t="s">
        <v>2</v>
      </c>
      <c r="E3" s="20" t="s">
        <v>3</v>
      </c>
      <c r="F3" s="20" t="s">
        <v>20</v>
      </c>
      <c r="G3" s="21" t="s">
        <v>4</v>
      </c>
      <c r="H3" s="22" t="s">
        <v>5</v>
      </c>
      <c r="I3" s="21" t="s">
        <v>9</v>
      </c>
      <c r="J3" s="23" t="s">
        <v>6</v>
      </c>
    </row>
    <row r="4" spans="1:10" s="34" customFormat="1" ht="24.75" customHeight="1">
      <c r="A4" s="25">
        <v>1</v>
      </c>
      <c r="B4" s="26" t="s">
        <v>10</v>
      </c>
      <c r="C4" s="27">
        <v>5</v>
      </c>
      <c r="D4" s="28">
        <v>195</v>
      </c>
      <c r="E4" s="29">
        <v>179</v>
      </c>
      <c r="F4" s="29">
        <f>ROUND(C4*1.5,0)</f>
        <v>8</v>
      </c>
      <c r="G4" s="30">
        <v>8</v>
      </c>
      <c r="H4" s="31">
        <v>71</v>
      </c>
      <c r="I4" s="32"/>
      <c r="J4" s="33"/>
    </row>
    <row r="5" spans="1:10" s="34" customFormat="1" ht="24.75" customHeight="1">
      <c r="A5" s="25">
        <v>2</v>
      </c>
      <c r="B5" s="26" t="s">
        <v>23</v>
      </c>
      <c r="C5" s="27">
        <v>14</v>
      </c>
      <c r="D5" s="28">
        <v>67</v>
      </c>
      <c r="E5" s="29">
        <v>62</v>
      </c>
      <c r="F5" s="29">
        <f t="shared" ref="F5:F52" si="0">ROUND(C5*1.5,0)</f>
        <v>21</v>
      </c>
      <c r="G5" s="30">
        <v>22</v>
      </c>
      <c r="H5" s="31">
        <v>67.34</v>
      </c>
      <c r="I5" s="32"/>
      <c r="J5" s="33" t="s">
        <v>62</v>
      </c>
    </row>
    <row r="6" spans="1:10" s="34" customFormat="1" ht="24.75" customHeight="1">
      <c r="A6" s="25">
        <v>3</v>
      </c>
      <c r="B6" s="26" t="s">
        <v>24</v>
      </c>
      <c r="C6" s="27">
        <v>2</v>
      </c>
      <c r="D6" s="28">
        <v>0</v>
      </c>
      <c r="E6" s="29">
        <v>0</v>
      </c>
      <c r="F6" s="29">
        <f t="shared" si="0"/>
        <v>3</v>
      </c>
      <c r="G6" s="30">
        <v>0</v>
      </c>
      <c r="H6" s="35"/>
      <c r="I6" s="32"/>
      <c r="J6" s="33"/>
    </row>
    <row r="7" spans="1:10" s="34" customFormat="1" ht="24.75" customHeight="1">
      <c r="A7" s="25">
        <v>4</v>
      </c>
      <c r="B7" s="26" t="s">
        <v>13</v>
      </c>
      <c r="C7" s="27">
        <v>13</v>
      </c>
      <c r="D7" s="28">
        <v>171</v>
      </c>
      <c r="E7" s="29">
        <v>161</v>
      </c>
      <c r="F7" s="29">
        <f t="shared" si="0"/>
        <v>20</v>
      </c>
      <c r="G7" s="30">
        <v>20</v>
      </c>
      <c r="H7" s="31">
        <v>61.67</v>
      </c>
      <c r="I7" s="32"/>
      <c r="J7" s="33"/>
    </row>
    <row r="8" spans="1:10" s="34" customFormat="1" ht="24.75" customHeight="1">
      <c r="A8" s="25">
        <v>5</v>
      </c>
      <c r="B8" s="26" t="s">
        <v>25</v>
      </c>
      <c r="C8" s="27">
        <v>2</v>
      </c>
      <c r="D8" s="28">
        <v>1</v>
      </c>
      <c r="E8" s="29">
        <v>0</v>
      </c>
      <c r="F8" s="29">
        <f t="shared" si="0"/>
        <v>3</v>
      </c>
      <c r="G8" s="30">
        <v>0</v>
      </c>
      <c r="H8" s="35"/>
      <c r="I8" s="32"/>
      <c r="J8" s="33"/>
    </row>
    <row r="9" spans="1:10" s="34" customFormat="1" ht="24.75" customHeight="1">
      <c r="A9" s="25">
        <v>6</v>
      </c>
      <c r="B9" s="26" t="s">
        <v>26</v>
      </c>
      <c r="C9" s="27">
        <v>10</v>
      </c>
      <c r="D9" s="28">
        <v>63</v>
      </c>
      <c r="E9" s="29">
        <v>56</v>
      </c>
      <c r="F9" s="29">
        <f t="shared" si="0"/>
        <v>15</v>
      </c>
      <c r="G9" s="30">
        <v>15</v>
      </c>
      <c r="H9" s="31">
        <v>71</v>
      </c>
      <c r="I9" s="32"/>
      <c r="J9" s="33"/>
    </row>
    <row r="10" spans="1:10" s="34" customFormat="1" ht="24.75" customHeight="1">
      <c r="A10" s="25">
        <v>7</v>
      </c>
      <c r="B10" s="26" t="s">
        <v>27</v>
      </c>
      <c r="C10" s="27">
        <v>1</v>
      </c>
      <c r="D10" s="28">
        <v>0</v>
      </c>
      <c r="E10" s="29">
        <v>0</v>
      </c>
      <c r="F10" s="29">
        <f t="shared" si="0"/>
        <v>2</v>
      </c>
      <c r="G10" s="30">
        <v>0</v>
      </c>
      <c r="H10" s="35"/>
      <c r="I10" s="32"/>
      <c r="J10" s="33"/>
    </row>
    <row r="11" spans="1:10" s="34" customFormat="1" ht="24.75" customHeight="1">
      <c r="A11" s="25">
        <v>8</v>
      </c>
      <c r="B11" s="26" t="s">
        <v>28</v>
      </c>
      <c r="C11" s="27">
        <v>8</v>
      </c>
      <c r="D11" s="28">
        <v>69</v>
      </c>
      <c r="E11" s="29">
        <v>63</v>
      </c>
      <c r="F11" s="29">
        <f t="shared" si="0"/>
        <v>12</v>
      </c>
      <c r="G11" s="30">
        <v>12</v>
      </c>
      <c r="H11" s="31">
        <v>81</v>
      </c>
      <c r="I11" s="32"/>
      <c r="J11" s="33"/>
    </row>
    <row r="12" spans="1:10" s="34" customFormat="1" ht="24.75" customHeight="1">
      <c r="A12" s="25">
        <v>9</v>
      </c>
      <c r="B12" s="26" t="s">
        <v>29</v>
      </c>
      <c r="C12" s="27">
        <v>1</v>
      </c>
      <c r="D12" s="28">
        <v>1</v>
      </c>
      <c r="E12" s="29">
        <v>0</v>
      </c>
      <c r="F12" s="29">
        <f>ROUND(C12*1.5,0)</f>
        <v>2</v>
      </c>
      <c r="G12" s="30">
        <v>0</v>
      </c>
      <c r="H12" s="35"/>
      <c r="I12" s="32"/>
      <c r="J12" s="33"/>
    </row>
    <row r="13" spans="1:10" s="34" customFormat="1" ht="24.75" customHeight="1">
      <c r="A13" s="25">
        <v>10</v>
      </c>
      <c r="B13" s="26" t="s">
        <v>30</v>
      </c>
      <c r="C13" s="27">
        <v>4</v>
      </c>
      <c r="D13" s="28">
        <v>78</v>
      </c>
      <c r="E13" s="29">
        <v>70</v>
      </c>
      <c r="F13" s="29">
        <f t="shared" si="0"/>
        <v>6</v>
      </c>
      <c r="G13" s="30">
        <v>6</v>
      </c>
      <c r="H13" s="31">
        <v>62.67</v>
      </c>
      <c r="I13" s="32"/>
      <c r="J13" s="33"/>
    </row>
    <row r="14" spans="1:10" s="34" customFormat="1" ht="24.75" customHeight="1">
      <c r="A14" s="25">
        <v>11</v>
      </c>
      <c r="B14" s="26" t="s">
        <v>31</v>
      </c>
      <c r="C14" s="27">
        <v>7</v>
      </c>
      <c r="D14" s="28">
        <v>50</v>
      </c>
      <c r="E14" s="29">
        <v>48</v>
      </c>
      <c r="F14" s="29">
        <f t="shared" si="0"/>
        <v>11</v>
      </c>
      <c r="G14" s="30">
        <v>11</v>
      </c>
      <c r="H14" s="31">
        <v>64.67</v>
      </c>
      <c r="I14" s="32"/>
      <c r="J14" s="33"/>
    </row>
    <row r="15" spans="1:10" s="34" customFormat="1" ht="24.75" customHeight="1">
      <c r="A15" s="25">
        <v>12</v>
      </c>
      <c r="B15" s="26" t="s">
        <v>32</v>
      </c>
      <c r="C15" s="27">
        <v>1</v>
      </c>
      <c r="D15" s="28">
        <v>0</v>
      </c>
      <c r="E15" s="29">
        <v>0</v>
      </c>
      <c r="F15" s="29">
        <f t="shared" si="0"/>
        <v>2</v>
      </c>
      <c r="G15" s="30">
        <v>0</v>
      </c>
      <c r="H15" s="31"/>
      <c r="I15" s="32"/>
      <c r="J15" s="33"/>
    </row>
    <row r="16" spans="1:10" s="34" customFormat="1" ht="24.75" customHeight="1">
      <c r="A16" s="25">
        <v>13</v>
      </c>
      <c r="B16" s="26" t="s">
        <v>11</v>
      </c>
      <c r="C16" s="27">
        <v>3</v>
      </c>
      <c r="D16" s="28">
        <v>29</v>
      </c>
      <c r="E16" s="29">
        <v>26</v>
      </c>
      <c r="F16" s="29">
        <f t="shared" si="0"/>
        <v>5</v>
      </c>
      <c r="G16" s="30">
        <v>5</v>
      </c>
      <c r="H16" s="31">
        <v>55.33</v>
      </c>
      <c r="I16" s="32"/>
      <c r="J16" s="33"/>
    </row>
    <row r="17" spans="1:10" s="34" customFormat="1" ht="24.75" customHeight="1">
      <c r="A17" s="25">
        <v>14</v>
      </c>
      <c r="B17" s="26" t="s">
        <v>33</v>
      </c>
      <c r="C17" s="27">
        <v>5</v>
      </c>
      <c r="D17" s="28">
        <v>71</v>
      </c>
      <c r="E17" s="29">
        <v>67</v>
      </c>
      <c r="F17" s="29">
        <f t="shared" si="0"/>
        <v>8</v>
      </c>
      <c r="G17" s="30">
        <v>9</v>
      </c>
      <c r="H17" s="31">
        <v>77.33</v>
      </c>
      <c r="I17" s="32"/>
      <c r="J17" s="33" t="s">
        <v>87</v>
      </c>
    </row>
    <row r="18" spans="1:10" s="34" customFormat="1" ht="24.75" customHeight="1">
      <c r="A18" s="25">
        <v>15</v>
      </c>
      <c r="B18" s="26" t="s">
        <v>12</v>
      </c>
      <c r="C18" s="27">
        <v>5</v>
      </c>
      <c r="D18" s="28">
        <v>27</v>
      </c>
      <c r="E18" s="29">
        <v>22</v>
      </c>
      <c r="F18" s="29">
        <f t="shared" si="0"/>
        <v>8</v>
      </c>
      <c r="G18" s="30">
        <v>8</v>
      </c>
      <c r="H18" s="31">
        <v>44</v>
      </c>
      <c r="I18" s="32"/>
      <c r="J18" s="33"/>
    </row>
    <row r="19" spans="1:10" s="34" customFormat="1" ht="24.75" customHeight="1">
      <c r="A19" s="25">
        <v>16</v>
      </c>
      <c r="B19" s="26" t="s">
        <v>14</v>
      </c>
      <c r="C19" s="27">
        <v>20</v>
      </c>
      <c r="D19" s="28">
        <v>168</v>
      </c>
      <c r="E19" s="29">
        <v>162</v>
      </c>
      <c r="F19" s="29">
        <f t="shared" si="0"/>
        <v>30</v>
      </c>
      <c r="G19" s="30">
        <v>31</v>
      </c>
      <c r="H19" s="31">
        <v>68.67</v>
      </c>
      <c r="I19" s="32"/>
      <c r="J19" s="33" t="s">
        <v>63</v>
      </c>
    </row>
    <row r="20" spans="1:10" s="34" customFormat="1" ht="24.75" customHeight="1">
      <c r="A20" s="25">
        <v>17</v>
      </c>
      <c r="B20" s="26" t="s">
        <v>34</v>
      </c>
      <c r="C20" s="27">
        <v>3</v>
      </c>
      <c r="D20" s="28">
        <v>7</v>
      </c>
      <c r="E20" s="29">
        <v>5</v>
      </c>
      <c r="F20" s="29">
        <f t="shared" si="0"/>
        <v>5</v>
      </c>
      <c r="G20" s="30">
        <v>0</v>
      </c>
      <c r="H20" s="31"/>
      <c r="I20" s="32"/>
      <c r="J20" s="33"/>
    </row>
    <row r="21" spans="1:10" s="34" customFormat="1" ht="24.75" customHeight="1">
      <c r="A21" s="25">
        <v>18</v>
      </c>
      <c r="B21" s="26" t="s">
        <v>15</v>
      </c>
      <c r="C21" s="27">
        <v>7</v>
      </c>
      <c r="D21" s="28">
        <v>80</v>
      </c>
      <c r="E21" s="29">
        <v>75</v>
      </c>
      <c r="F21" s="29">
        <f t="shared" si="0"/>
        <v>11</v>
      </c>
      <c r="G21" s="30">
        <v>11</v>
      </c>
      <c r="H21" s="31">
        <v>77.67</v>
      </c>
      <c r="I21" s="32"/>
      <c r="J21" s="33"/>
    </row>
    <row r="22" spans="1:10" s="34" customFormat="1" ht="24.75" customHeight="1">
      <c r="A22" s="25">
        <v>19</v>
      </c>
      <c r="B22" s="26" t="s">
        <v>35</v>
      </c>
      <c r="C22" s="27">
        <v>1</v>
      </c>
      <c r="D22" s="28">
        <v>0</v>
      </c>
      <c r="E22" s="29">
        <v>0</v>
      </c>
      <c r="F22" s="29">
        <f t="shared" si="0"/>
        <v>2</v>
      </c>
      <c r="G22" s="30">
        <v>0</v>
      </c>
      <c r="H22" s="31"/>
      <c r="I22" s="32"/>
      <c r="J22" s="33"/>
    </row>
    <row r="23" spans="1:10" s="34" customFormat="1" ht="24.75" customHeight="1">
      <c r="A23" s="25">
        <v>20</v>
      </c>
      <c r="B23" s="26" t="s">
        <v>36</v>
      </c>
      <c r="C23" s="27">
        <v>6</v>
      </c>
      <c r="D23" s="28">
        <v>56</v>
      </c>
      <c r="E23" s="29">
        <v>52</v>
      </c>
      <c r="F23" s="29">
        <f t="shared" si="0"/>
        <v>9</v>
      </c>
      <c r="G23" s="30">
        <v>9</v>
      </c>
      <c r="H23" s="31">
        <v>58</v>
      </c>
      <c r="I23" s="32"/>
      <c r="J23" s="33"/>
    </row>
    <row r="24" spans="1:10" s="34" customFormat="1" ht="24.75" customHeight="1">
      <c r="A24" s="25">
        <v>21</v>
      </c>
      <c r="B24" s="26" t="s">
        <v>37</v>
      </c>
      <c r="C24" s="27">
        <v>1</v>
      </c>
      <c r="D24" s="28">
        <v>0</v>
      </c>
      <c r="E24" s="29">
        <v>0</v>
      </c>
      <c r="F24" s="29">
        <f t="shared" si="0"/>
        <v>2</v>
      </c>
      <c r="G24" s="30">
        <v>0</v>
      </c>
      <c r="H24" s="31"/>
      <c r="I24" s="32"/>
      <c r="J24" s="33"/>
    </row>
    <row r="25" spans="1:10" s="34" customFormat="1" ht="24.75" customHeight="1">
      <c r="A25" s="25">
        <v>22</v>
      </c>
      <c r="B25" s="26" t="s">
        <v>38</v>
      </c>
      <c r="C25" s="27">
        <v>2</v>
      </c>
      <c r="D25" s="28">
        <v>56</v>
      </c>
      <c r="E25" s="29">
        <v>50</v>
      </c>
      <c r="F25" s="29">
        <f t="shared" si="0"/>
        <v>3</v>
      </c>
      <c r="G25" s="30">
        <v>3</v>
      </c>
      <c r="H25" s="31">
        <v>84</v>
      </c>
      <c r="I25" s="32"/>
      <c r="J25" s="33"/>
    </row>
    <row r="26" spans="1:10" s="34" customFormat="1" ht="24.75" customHeight="1">
      <c r="A26" s="25">
        <v>23</v>
      </c>
      <c r="B26" s="26" t="s">
        <v>39</v>
      </c>
      <c r="C26" s="27">
        <v>9</v>
      </c>
      <c r="D26" s="28">
        <v>64</v>
      </c>
      <c r="E26" s="29">
        <v>60</v>
      </c>
      <c r="F26" s="29">
        <f t="shared" si="0"/>
        <v>14</v>
      </c>
      <c r="G26" s="30">
        <v>15</v>
      </c>
      <c r="H26" s="31">
        <v>55.67</v>
      </c>
      <c r="I26" s="32">
        <v>1</v>
      </c>
      <c r="J26" s="33" t="s">
        <v>62</v>
      </c>
    </row>
    <row r="27" spans="1:10" s="34" customFormat="1" ht="24.75" customHeight="1">
      <c r="A27" s="25">
        <v>24</v>
      </c>
      <c r="B27" s="26" t="s">
        <v>40</v>
      </c>
      <c r="C27" s="27">
        <v>1</v>
      </c>
      <c r="D27" s="28">
        <v>1</v>
      </c>
      <c r="E27" s="29">
        <v>1</v>
      </c>
      <c r="F27" s="29">
        <f t="shared" si="0"/>
        <v>2</v>
      </c>
      <c r="G27" s="30">
        <v>0</v>
      </c>
      <c r="H27" s="31"/>
      <c r="I27" s="32"/>
      <c r="J27" s="33"/>
    </row>
    <row r="28" spans="1:10" s="34" customFormat="1" ht="24.75" customHeight="1">
      <c r="A28" s="25">
        <v>25</v>
      </c>
      <c r="B28" s="26" t="s">
        <v>41</v>
      </c>
      <c r="C28" s="27">
        <v>6</v>
      </c>
      <c r="D28" s="28">
        <v>22</v>
      </c>
      <c r="E28" s="29">
        <v>19</v>
      </c>
      <c r="F28" s="29">
        <f t="shared" si="0"/>
        <v>9</v>
      </c>
      <c r="G28" s="30">
        <v>9</v>
      </c>
      <c r="H28" s="31">
        <v>50</v>
      </c>
      <c r="I28" s="32"/>
      <c r="J28" s="33"/>
    </row>
    <row r="29" spans="1:10" s="34" customFormat="1" ht="24.75" customHeight="1">
      <c r="A29" s="25">
        <v>26</v>
      </c>
      <c r="B29" s="26" t="s">
        <v>42</v>
      </c>
      <c r="C29" s="27">
        <v>12</v>
      </c>
      <c r="D29" s="28">
        <v>70</v>
      </c>
      <c r="E29" s="29">
        <v>62</v>
      </c>
      <c r="F29" s="29">
        <f t="shared" si="0"/>
        <v>18</v>
      </c>
      <c r="G29" s="30">
        <v>19</v>
      </c>
      <c r="H29" s="31">
        <v>65</v>
      </c>
      <c r="I29" s="32"/>
      <c r="J29" s="33" t="s">
        <v>62</v>
      </c>
    </row>
    <row r="30" spans="1:10" s="34" customFormat="1" ht="24.75" customHeight="1">
      <c r="A30" s="25">
        <v>27</v>
      </c>
      <c r="B30" s="26" t="s">
        <v>43</v>
      </c>
      <c r="C30" s="27">
        <v>1</v>
      </c>
      <c r="D30" s="28">
        <v>1</v>
      </c>
      <c r="E30" s="29">
        <v>1</v>
      </c>
      <c r="F30" s="29">
        <f t="shared" si="0"/>
        <v>2</v>
      </c>
      <c r="G30" s="30">
        <v>1</v>
      </c>
      <c r="H30" s="36" t="s">
        <v>88</v>
      </c>
      <c r="I30" s="32"/>
      <c r="J30" s="33"/>
    </row>
    <row r="31" spans="1:10" s="34" customFormat="1" ht="24.75" customHeight="1">
      <c r="A31" s="25">
        <v>28</v>
      </c>
      <c r="B31" s="26" t="s">
        <v>44</v>
      </c>
      <c r="C31" s="27">
        <v>4</v>
      </c>
      <c r="D31" s="28">
        <v>36</v>
      </c>
      <c r="E31" s="29">
        <v>34</v>
      </c>
      <c r="F31" s="29">
        <f t="shared" si="0"/>
        <v>6</v>
      </c>
      <c r="G31" s="30">
        <v>6</v>
      </c>
      <c r="H31" s="31">
        <v>59.33</v>
      </c>
      <c r="I31" s="32"/>
      <c r="J31" s="33"/>
    </row>
    <row r="32" spans="1:10" s="34" customFormat="1" ht="24.75" customHeight="1">
      <c r="A32" s="25">
        <v>29</v>
      </c>
      <c r="B32" s="26" t="s">
        <v>45</v>
      </c>
      <c r="C32" s="27">
        <v>5</v>
      </c>
      <c r="D32" s="28">
        <v>24</v>
      </c>
      <c r="E32" s="29">
        <v>22</v>
      </c>
      <c r="F32" s="29">
        <f t="shared" si="0"/>
        <v>8</v>
      </c>
      <c r="G32" s="30">
        <v>8</v>
      </c>
      <c r="H32" s="31">
        <v>78.33</v>
      </c>
      <c r="I32" s="32"/>
      <c r="J32" s="33"/>
    </row>
    <row r="33" spans="1:10" s="34" customFormat="1" ht="24.75" customHeight="1">
      <c r="A33" s="25">
        <v>30</v>
      </c>
      <c r="B33" s="26" t="s">
        <v>46</v>
      </c>
      <c r="C33" s="27">
        <v>2</v>
      </c>
      <c r="D33" s="28">
        <v>16</v>
      </c>
      <c r="E33" s="29">
        <v>15</v>
      </c>
      <c r="F33" s="29">
        <f t="shared" si="0"/>
        <v>3</v>
      </c>
      <c r="G33" s="30">
        <v>3</v>
      </c>
      <c r="H33" s="31">
        <v>56</v>
      </c>
      <c r="I33" s="32"/>
      <c r="J33" s="33"/>
    </row>
    <row r="34" spans="1:10" s="34" customFormat="1" ht="24.75" customHeight="1">
      <c r="A34" s="25">
        <v>31</v>
      </c>
      <c r="B34" s="26" t="s">
        <v>47</v>
      </c>
      <c r="C34" s="27">
        <v>6</v>
      </c>
      <c r="D34" s="28">
        <v>42</v>
      </c>
      <c r="E34" s="29">
        <v>36</v>
      </c>
      <c r="F34" s="29">
        <f t="shared" si="0"/>
        <v>9</v>
      </c>
      <c r="G34" s="30">
        <v>12</v>
      </c>
      <c r="H34" s="31">
        <v>63</v>
      </c>
      <c r="I34" s="32"/>
      <c r="J34" s="33" t="s">
        <v>64</v>
      </c>
    </row>
    <row r="35" spans="1:10" s="34" customFormat="1" ht="24.75" customHeight="1">
      <c r="A35" s="25">
        <v>32</v>
      </c>
      <c r="B35" s="26" t="s">
        <v>48</v>
      </c>
      <c r="C35" s="27">
        <v>1</v>
      </c>
      <c r="D35" s="28">
        <v>0</v>
      </c>
      <c r="E35" s="29">
        <v>0</v>
      </c>
      <c r="F35" s="29">
        <f t="shared" si="0"/>
        <v>2</v>
      </c>
      <c r="G35" s="30">
        <v>0</v>
      </c>
      <c r="H35" s="31"/>
      <c r="I35" s="32"/>
      <c r="J35" s="33"/>
    </row>
    <row r="36" spans="1:10" s="34" customFormat="1" ht="24.75" customHeight="1">
      <c r="A36" s="25">
        <v>33</v>
      </c>
      <c r="B36" s="26" t="s">
        <v>49</v>
      </c>
      <c r="C36" s="27">
        <v>7</v>
      </c>
      <c r="D36" s="28">
        <v>48</v>
      </c>
      <c r="E36" s="29">
        <v>37</v>
      </c>
      <c r="F36" s="29">
        <f t="shared" si="0"/>
        <v>11</v>
      </c>
      <c r="G36" s="30">
        <v>13</v>
      </c>
      <c r="H36" s="31">
        <v>61</v>
      </c>
      <c r="I36" s="32"/>
      <c r="J36" s="33" t="s">
        <v>65</v>
      </c>
    </row>
    <row r="37" spans="1:10" s="34" customFormat="1" ht="24.75" customHeight="1">
      <c r="A37" s="25">
        <v>34</v>
      </c>
      <c r="B37" s="26" t="s">
        <v>50</v>
      </c>
      <c r="C37" s="27">
        <v>8</v>
      </c>
      <c r="D37" s="28">
        <v>26</v>
      </c>
      <c r="E37" s="29">
        <v>23</v>
      </c>
      <c r="F37" s="29">
        <f t="shared" si="0"/>
        <v>12</v>
      </c>
      <c r="G37" s="30">
        <v>12</v>
      </c>
      <c r="H37" s="31">
        <v>46</v>
      </c>
      <c r="I37" s="32"/>
      <c r="J37" s="33"/>
    </row>
    <row r="38" spans="1:10" s="34" customFormat="1" ht="24.75" customHeight="1">
      <c r="A38" s="25">
        <v>35</v>
      </c>
      <c r="B38" s="26" t="s">
        <v>51</v>
      </c>
      <c r="C38" s="27">
        <v>1</v>
      </c>
      <c r="D38" s="28">
        <v>0</v>
      </c>
      <c r="E38" s="29">
        <v>0</v>
      </c>
      <c r="F38" s="29">
        <f t="shared" si="0"/>
        <v>2</v>
      </c>
      <c r="G38" s="30">
        <v>0</v>
      </c>
      <c r="H38" s="31"/>
      <c r="I38" s="32"/>
      <c r="J38" s="33"/>
    </row>
    <row r="39" spans="1:10" s="34" customFormat="1" ht="24.75" customHeight="1">
      <c r="A39" s="25">
        <v>36</v>
      </c>
      <c r="B39" s="26" t="s">
        <v>52</v>
      </c>
      <c r="C39" s="27">
        <v>34</v>
      </c>
      <c r="D39" s="28">
        <v>103</v>
      </c>
      <c r="E39" s="29">
        <v>90</v>
      </c>
      <c r="F39" s="29">
        <f t="shared" si="0"/>
        <v>51</v>
      </c>
      <c r="G39" s="30">
        <v>51</v>
      </c>
      <c r="H39" s="31">
        <v>59</v>
      </c>
      <c r="I39" s="32">
        <v>1</v>
      </c>
      <c r="J39" s="33"/>
    </row>
    <row r="40" spans="1:10" s="34" customFormat="1" ht="24.75" customHeight="1">
      <c r="A40" s="25">
        <v>37</v>
      </c>
      <c r="B40" s="26" t="s">
        <v>53</v>
      </c>
      <c r="C40" s="27">
        <v>4</v>
      </c>
      <c r="D40" s="28">
        <v>0</v>
      </c>
      <c r="E40" s="29">
        <v>0</v>
      </c>
      <c r="F40" s="29">
        <f t="shared" si="0"/>
        <v>6</v>
      </c>
      <c r="G40" s="30">
        <v>0</v>
      </c>
      <c r="H40" s="31"/>
      <c r="I40" s="32"/>
      <c r="J40" s="33"/>
    </row>
    <row r="41" spans="1:10" s="34" customFormat="1" ht="24.75" customHeight="1">
      <c r="A41" s="25">
        <v>38</v>
      </c>
      <c r="B41" s="26" t="s">
        <v>54</v>
      </c>
      <c r="C41" s="27">
        <v>26</v>
      </c>
      <c r="D41" s="28">
        <v>142</v>
      </c>
      <c r="E41" s="29">
        <v>129</v>
      </c>
      <c r="F41" s="29">
        <f t="shared" si="0"/>
        <v>39</v>
      </c>
      <c r="G41" s="30">
        <v>39</v>
      </c>
      <c r="H41" s="31">
        <v>54.67</v>
      </c>
      <c r="I41" s="32">
        <v>2</v>
      </c>
      <c r="J41" s="33"/>
    </row>
    <row r="42" spans="1:10" s="34" customFormat="1" ht="24.75" customHeight="1">
      <c r="A42" s="25">
        <v>39</v>
      </c>
      <c r="B42" s="26" t="s">
        <v>55</v>
      </c>
      <c r="C42" s="27">
        <v>3</v>
      </c>
      <c r="D42" s="28">
        <v>1</v>
      </c>
      <c r="E42" s="29">
        <v>0</v>
      </c>
      <c r="F42" s="29">
        <f t="shared" si="0"/>
        <v>5</v>
      </c>
      <c r="G42" s="30">
        <v>0</v>
      </c>
      <c r="H42" s="31"/>
      <c r="I42" s="32"/>
      <c r="J42" s="33"/>
    </row>
    <row r="43" spans="1:10" s="34" customFormat="1" ht="24.75" customHeight="1">
      <c r="A43" s="25">
        <v>40</v>
      </c>
      <c r="B43" s="26" t="s">
        <v>56</v>
      </c>
      <c r="C43" s="27">
        <v>11</v>
      </c>
      <c r="D43" s="28">
        <v>71</v>
      </c>
      <c r="E43" s="29">
        <v>57</v>
      </c>
      <c r="F43" s="29">
        <f t="shared" si="0"/>
        <v>17</v>
      </c>
      <c r="G43" s="30">
        <v>17</v>
      </c>
      <c r="H43" s="31">
        <v>49</v>
      </c>
      <c r="I43" s="32">
        <v>1</v>
      </c>
      <c r="J43" s="33"/>
    </row>
    <row r="44" spans="1:10" s="34" customFormat="1" ht="24.75" customHeight="1">
      <c r="A44" s="25">
        <v>41</v>
      </c>
      <c r="B44" s="26" t="s">
        <v>57</v>
      </c>
      <c r="C44" s="27">
        <v>1</v>
      </c>
      <c r="D44" s="28">
        <v>0</v>
      </c>
      <c r="E44" s="29">
        <v>0</v>
      </c>
      <c r="F44" s="29">
        <f t="shared" si="0"/>
        <v>2</v>
      </c>
      <c r="G44" s="30">
        <v>0</v>
      </c>
      <c r="H44" s="31"/>
      <c r="I44" s="32"/>
      <c r="J44" s="33"/>
    </row>
    <row r="45" spans="1:10" s="34" customFormat="1" ht="24.75" customHeight="1">
      <c r="A45" s="25">
        <v>42</v>
      </c>
      <c r="B45" s="26" t="s">
        <v>18</v>
      </c>
      <c r="C45" s="27">
        <v>29</v>
      </c>
      <c r="D45" s="28">
        <v>101</v>
      </c>
      <c r="E45" s="29">
        <v>92</v>
      </c>
      <c r="F45" s="29">
        <f t="shared" si="0"/>
        <v>44</v>
      </c>
      <c r="G45" s="30">
        <v>44</v>
      </c>
      <c r="H45" s="31">
        <v>51</v>
      </c>
      <c r="I45" s="32">
        <v>1</v>
      </c>
      <c r="J45" s="33"/>
    </row>
    <row r="46" spans="1:10" s="34" customFormat="1" ht="24.75" customHeight="1">
      <c r="A46" s="25">
        <v>43</v>
      </c>
      <c r="B46" s="26" t="s">
        <v>58</v>
      </c>
      <c r="C46" s="27">
        <v>3</v>
      </c>
      <c r="D46" s="28">
        <v>0</v>
      </c>
      <c r="E46" s="29">
        <v>0</v>
      </c>
      <c r="F46" s="29">
        <f t="shared" si="0"/>
        <v>5</v>
      </c>
      <c r="G46" s="30">
        <v>0</v>
      </c>
      <c r="H46" s="31"/>
      <c r="I46" s="32"/>
      <c r="J46" s="33"/>
    </row>
    <row r="47" spans="1:10" s="34" customFormat="1" ht="24.75" customHeight="1">
      <c r="A47" s="25">
        <v>44</v>
      </c>
      <c r="B47" s="26" t="s">
        <v>16</v>
      </c>
      <c r="C47" s="27">
        <v>6</v>
      </c>
      <c r="D47" s="28">
        <v>14</v>
      </c>
      <c r="E47" s="29">
        <v>12</v>
      </c>
      <c r="F47" s="29">
        <f t="shared" si="0"/>
        <v>9</v>
      </c>
      <c r="G47" s="30">
        <v>9</v>
      </c>
      <c r="H47" s="31">
        <v>44.33</v>
      </c>
      <c r="I47" s="32"/>
      <c r="J47" s="33"/>
    </row>
    <row r="48" spans="1:10" s="34" customFormat="1" ht="24.75" customHeight="1">
      <c r="A48" s="25">
        <v>45</v>
      </c>
      <c r="B48" s="26" t="s">
        <v>59</v>
      </c>
      <c r="C48" s="27">
        <v>1</v>
      </c>
      <c r="D48" s="28">
        <v>1</v>
      </c>
      <c r="E48" s="29">
        <v>1</v>
      </c>
      <c r="F48" s="29">
        <f t="shared" si="0"/>
        <v>2</v>
      </c>
      <c r="G48" s="30">
        <v>0</v>
      </c>
      <c r="H48" s="31"/>
      <c r="I48" s="32"/>
      <c r="J48" s="33"/>
    </row>
    <row r="49" spans="1:10" s="34" customFormat="1" ht="24.75" customHeight="1">
      <c r="A49" s="25">
        <v>46</v>
      </c>
      <c r="B49" s="26" t="s">
        <v>17</v>
      </c>
      <c r="C49" s="27">
        <v>7</v>
      </c>
      <c r="D49" s="28">
        <v>26</v>
      </c>
      <c r="E49" s="29">
        <v>23</v>
      </c>
      <c r="F49" s="29">
        <f t="shared" si="0"/>
        <v>11</v>
      </c>
      <c r="G49" s="30">
        <v>11</v>
      </c>
      <c r="H49" s="31">
        <v>45.67</v>
      </c>
      <c r="I49" s="32"/>
      <c r="J49" s="33"/>
    </row>
    <row r="50" spans="1:10" s="34" customFormat="1" ht="24.75" customHeight="1">
      <c r="A50" s="25">
        <v>47</v>
      </c>
      <c r="B50" s="26" t="s">
        <v>60</v>
      </c>
      <c r="C50" s="27">
        <v>1</v>
      </c>
      <c r="D50" s="28">
        <v>0</v>
      </c>
      <c r="E50" s="29">
        <v>0</v>
      </c>
      <c r="F50" s="29">
        <f t="shared" si="0"/>
        <v>2</v>
      </c>
      <c r="G50" s="30">
        <v>0</v>
      </c>
      <c r="H50" s="31"/>
      <c r="I50" s="32"/>
      <c r="J50" s="33"/>
    </row>
    <row r="51" spans="1:10" s="34" customFormat="1" ht="24.75" customHeight="1">
      <c r="A51" s="25">
        <v>48</v>
      </c>
      <c r="B51" s="26" t="s">
        <v>19</v>
      </c>
      <c r="C51" s="27">
        <v>8</v>
      </c>
      <c r="D51" s="28">
        <v>112</v>
      </c>
      <c r="E51" s="29">
        <v>97</v>
      </c>
      <c r="F51" s="29">
        <f t="shared" si="0"/>
        <v>12</v>
      </c>
      <c r="G51" s="30">
        <v>12</v>
      </c>
      <c r="H51" s="31">
        <v>63.67</v>
      </c>
      <c r="I51" s="32"/>
      <c r="J51" s="33"/>
    </row>
    <row r="52" spans="1:10" s="34" customFormat="1" ht="24.75" customHeight="1">
      <c r="A52" s="25">
        <v>49</v>
      </c>
      <c r="B52" s="26" t="s">
        <v>61</v>
      </c>
      <c r="C52" s="27">
        <v>2</v>
      </c>
      <c r="D52" s="28">
        <v>6</v>
      </c>
      <c r="E52" s="29">
        <v>4</v>
      </c>
      <c r="F52" s="29">
        <f t="shared" si="0"/>
        <v>3</v>
      </c>
      <c r="G52" s="30">
        <v>1</v>
      </c>
      <c r="H52" s="36" t="s">
        <v>88</v>
      </c>
      <c r="I52" s="32"/>
      <c r="J52" s="33"/>
    </row>
    <row r="53" spans="1:10" s="37" customFormat="1" ht="24.75" customHeight="1" thickBot="1">
      <c r="A53" s="77" t="s">
        <v>7</v>
      </c>
      <c r="B53" s="78"/>
      <c r="C53" s="41">
        <f>SUM(C4:C52)</f>
        <v>320</v>
      </c>
      <c r="D53" s="41">
        <f>SUM(D4:D52)</f>
        <v>2116</v>
      </c>
      <c r="E53" s="41">
        <f>SUM(E4:E52)</f>
        <v>1913</v>
      </c>
      <c r="F53" s="41">
        <f t="shared" ref="F53" si="1">SUM(F4:F52)</f>
        <v>494</v>
      </c>
      <c r="G53" s="41">
        <f>SUM(G4:G52)</f>
        <v>452</v>
      </c>
      <c r="H53" s="42"/>
      <c r="I53" s="43">
        <f>SUM(I4:I52)</f>
        <v>6</v>
      </c>
      <c r="J53" s="44"/>
    </row>
    <row r="54" spans="1:10" s="24" customFormat="1" ht="26.25" customHeight="1">
      <c r="A54" s="38" t="s">
        <v>91</v>
      </c>
      <c r="H54" s="39"/>
      <c r="J54" s="40"/>
    </row>
    <row r="55" spans="1:10" s="8" customFormat="1" ht="20.100000000000001" customHeight="1">
      <c r="H55" s="12"/>
      <c r="I55" s="9"/>
      <c r="J55" s="10"/>
    </row>
    <row r="56" spans="1:10" s="8" customFormat="1" ht="20.100000000000001" customHeight="1">
      <c r="H56" s="12"/>
      <c r="I56" s="9"/>
      <c r="J56" s="10"/>
    </row>
    <row r="57" spans="1:10" s="8" customFormat="1" ht="20.100000000000001" customHeight="1">
      <c r="H57" s="12"/>
      <c r="I57" s="9"/>
      <c r="J57" s="10"/>
    </row>
    <row r="58" spans="1:10" s="8" customFormat="1" ht="20.100000000000001" customHeight="1">
      <c r="H58" s="12"/>
      <c r="I58" s="9"/>
      <c r="J58" s="10"/>
    </row>
    <row r="59" spans="1:10" s="8" customFormat="1" ht="20.100000000000001" customHeight="1">
      <c r="H59" s="12"/>
      <c r="I59" s="9"/>
      <c r="J59" s="10"/>
    </row>
    <row r="60" spans="1:10" s="8" customFormat="1" ht="20.100000000000001" customHeight="1">
      <c r="H60" s="12"/>
      <c r="I60" s="9"/>
      <c r="J60" s="10"/>
    </row>
    <row r="61" spans="1:10" s="8" customFormat="1" ht="20.100000000000001" customHeight="1">
      <c r="H61" s="12"/>
      <c r="I61" s="9"/>
      <c r="J61" s="10"/>
    </row>
    <row r="62" spans="1:10" s="8" customFormat="1" ht="20.100000000000001" customHeight="1">
      <c r="H62" s="12"/>
      <c r="I62" s="9"/>
      <c r="J62" s="10"/>
    </row>
    <row r="63" spans="1:10" s="8" customFormat="1" ht="20.100000000000001" customHeight="1">
      <c r="H63" s="12"/>
      <c r="I63" s="9"/>
      <c r="J63" s="10"/>
    </row>
    <row r="64" spans="1:10" s="8" customFormat="1" ht="20.100000000000001" customHeight="1">
      <c r="H64" s="12"/>
      <c r="I64" s="9"/>
      <c r="J64" s="10"/>
    </row>
    <row r="65" spans="8:10" s="8" customFormat="1" ht="20.100000000000001" customHeight="1">
      <c r="H65" s="12"/>
      <c r="I65" s="9"/>
      <c r="J65" s="10"/>
    </row>
    <row r="66" spans="8:10" s="8" customFormat="1" ht="20.100000000000001" customHeight="1">
      <c r="H66" s="12"/>
      <c r="I66" s="9"/>
      <c r="J66" s="10"/>
    </row>
    <row r="67" spans="8:10" s="8" customFormat="1" ht="20.100000000000001" customHeight="1">
      <c r="H67" s="12"/>
      <c r="I67" s="9"/>
      <c r="J67" s="10"/>
    </row>
    <row r="68" spans="8:10" s="8" customFormat="1" ht="20.100000000000001" customHeight="1">
      <c r="H68" s="12"/>
      <c r="I68" s="9"/>
      <c r="J68" s="10"/>
    </row>
    <row r="69" spans="8:10" s="8" customFormat="1" ht="20.100000000000001" customHeight="1">
      <c r="H69" s="12"/>
      <c r="I69" s="9"/>
      <c r="J69" s="10"/>
    </row>
    <row r="70" spans="8:10" s="8" customFormat="1" ht="20.100000000000001" customHeight="1">
      <c r="H70" s="12"/>
      <c r="I70" s="9"/>
      <c r="J70" s="10"/>
    </row>
    <row r="71" spans="8:10" s="8" customFormat="1" ht="20.100000000000001" customHeight="1">
      <c r="H71" s="12"/>
      <c r="I71" s="9"/>
      <c r="J71" s="10"/>
    </row>
    <row r="72" spans="8:10" s="8" customFormat="1" ht="20.100000000000001" customHeight="1">
      <c r="H72" s="12"/>
      <c r="I72" s="9"/>
      <c r="J72" s="10"/>
    </row>
    <row r="73" spans="8:10" s="8" customFormat="1" ht="20.100000000000001" customHeight="1">
      <c r="H73" s="12"/>
      <c r="I73" s="9"/>
      <c r="J73" s="10"/>
    </row>
    <row r="74" spans="8:10" s="8" customFormat="1" ht="20.100000000000001" customHeight="1">
      <c r="H74" s="12"/>
      <c r="I74" s="9"/>
      <c r="J74" s="10"/>
    </row>
    <row r="75" spans="8:10" s="8" customFormat="1" ht="20.100000000000001" customHeight="1">
      <c r="H75" s="12"/>
      <c r="I75" s="9"/>
      <c r="J75" s="10"/>
    </row>
    <row r="76" spans="8:10" s="8" customFormat="1" ht="20.100000000000001" customHeight="1">
      <c r="H76" s="12"/>
      <c r="I76" s="9"/>
      <c r="J76" s="10"/>
    </row>
    <row r="77" spans="8:10" s="8" customFormat="1" ht="20.100000000000001" customHeight="1">
      <c r="H77" s="12"/>
      <c r="I77" s="9"/>
      <c r="J77" s="10"/>
    </row>
    <row r="78" spans="8:10" s="8" customFormat="1" ht="20.100000000000001" customHeight="1">
      <c r="H78" s="12"/>
      <c r="I78" s="9"/>
      <c r="J78" s="10"/>
    </row>
    <row r="79" spans="8:10" s="8" customFormat="1" ht="20.100000000000001" customHeight="1">
      <c r="H79" s="12"/>
      <c r="I79" s="9"/>
      <c r="J79" s="10"/>
    </row>
    <row r="80" spans="8:10" s="8" customFormat="1" ht="20.100000000000001" customHeight="1">
      <c r="H80" s="12"/>
      <c r="I80" s="9"/>
      <c r="J80" s="10"/>
    </row>
    <row r="81" spans="8:10" s="8" customFormat="1" ht="20.100000000000001" customHeight="1">
      <c r="H81" s="12"/>
      <c r="I81" s="9"/>
      <c r="J81" s="10"/>
    </row>
    <row r="82" spans="8:10" s="8" customFormat="1" ht="20.100000000000001" customHeight="1">
      <c r="H82" s="12"/>
      <c r="I82" s="9"/>
      <c r="J82" s="10"/>
    </row>
    <row r="83" spans="8:10" s="8" customFormat="1" ht="20.100000000000001" customHeight="1">
      <c r="H83" s="12"/>
      <c r="I83" s="9"/>
      <c r="J83" s="10"/>
    </row>
    <row r="84" spans="8:10" s="8" customFormat="1" ht="20.100000000000001" customHeight="1">
      <c r="H84" s="12"/>
      <c r="I84" s="9"/>
      <c r="J84" s="10"/>
    </row>
    <row r="85" spans="8:10" s="8" customFormat="1" ht="20.100000000000001" customHeight="1">
      <c r="H85" s="12"/>
      <c r="I85" s="9"/>
      <c r="J85" s="10"/>
    </row>
    <row r="86" spans="8:10" s="8" customFormat="1" ht="20.100000000000001" customHeight="1">
      <c r="H86" s="12"/>
      <c r="I86" s="9"/>
      <c r="J86" s="10"/>
    </row>
    <row r="87" spans="8:10" s="8" customFormat="1" ht="20.100000000000001" customHeight="1">
      <c r="H87" s="12"/>
      <c r="I87" s="9"/>
      <c r="J87" s="10"/>
    </row>
    <row r="88" spans="8:10" s="8" customFormat="1" ht="20.100000000000001" customHeight="1">
      <c r="H88" s="12"/>
      <c r="I88" s="9"/>
      <c r="J88" s="10"/>
    </row>
    <row r="89" spans="8:10" ht="20.100000000000001" customHeight="1"/>
    <row r="90" spans="8:10" ht="20.100000000000001" customHeight="1"/>
    <row r="91" spans="8:10" ht="20.100000000000001" customHeight="1"/>
    <row r="92" spans="8:10" ht="20.100000000000001" customHeight="1"/>
    <row r="93" spans="8:10" ht="20.100000000000001" customHeight="1"/>
    <row r="94" spans="8:10" ht="20.100000000000001" customHeight="1"/>
    <row r="95" spans="8:10" ht="20.100000000000001" customHeight="1"/>
    <row r="96" spans="8:10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</sheetData>
  <sheetProtection algorithmName="SHA-512" hashValue="zAoZxcU1xh2PtmwifA86pBOufX1ieX9EejgQda9n2y2v5DYKAVzvdQcG9u4zzhUD2tw5xfp/YKHMB/wjzsJktw==" saltValue="eQ4wb9ioGPKIUn0m62H3dw==" spinCount="100000" sheet="1" objects="1" scenarios="1" selectLockedCells="1" selectUnlockedCells="1"/>
  <autoFilter ref="A3:J55"/>
  <mergeCells count="3">
    <mergeCell ref="A1:J1"/>
    <mergeCell ref="A53:B53"/>
    <mergeCell ref="H2:J2"/>
  </mergeCells>
  <phoneticPr fontId="39" type="noConversion"/>
  <printOptions horizontalCentered="1"/>
  <pageMargins left="0.23622047244094491" right="0.19685039370078741" top="0.94" bottom="0.55000000000000004" header="0.66" footer="0.25"/>
  <pageSetup paperSize="9" scale="82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61"/>
  <sheetViews>
    <sheetView zoomScaleNormal="100" zoomScaleSheetLayoutView="115" workbookViewId="0">
      <pane xSplit="5" ySplit="3" topLeftCell="F10" activePane="bottomRight" state="frozen"/>
      <selection activeCell="E12" sqref="E12"/>
      <selection pane="topRight" activeCell="E12" sqref="E12"/>
      <selection pane="bottomLeft" activeCell="E12" sqref="E12"/>
      <selection pane="bottomRight" sqref="A1:J1"/>
    </sheetView>
  </sheetViews>
  <sheetFormatPr defaultRowHeight="16.5"/>
  <cols>
    <col min="1" max="1" width="6" style="2" customWidth="1"/>
    <col min="2" max="2" width="18.875" style="2" customWidth="1"/>
    <col min="3" max="3" width="14.5" style="2" customWidth="1"/>
    <col min="4" max="4" width="12.125" style="2" customWidth="1"/>
    <col min="5" max="6" width="9.25" style="2" customWidth="1"/>
    <col min="7" max="7" width="12.25" style="17" customWidth="1"/>
    <col min="8" max="8" width="11.125" style="1" customWidth="1"/>
    <col min="9" max="9" width="9.375" style="2" customWidth="1"/>
    <col min="10" max="10" width="9.875" style="11" customWidth="1"/>
    <col min="11" max="16384" width="9" style="1"/>
  </cols>
  <sheetData>
    <row r="1" spans="1:10" s="3" customFormat="1" ht="37.5" customHeight="1">
      <c r="A1" s="76" t="s">
        <v>92</v>
      </c>
      <c r="B1" s="76"/>
      <c r="C1" s="76"/>
      <c r="D1" s="76"/>
      <c r="E1" s="76"/>
      <c r="F1" s="76"/>
      <c r="G1" s="76"/>
      <c r="H1" s="76"/>
      <c r="I1" s="76"/>
      <c r="J1" s="84"/>
    </row>
    <row r="2" spans="1:10" s="3" customFormat="1" ht="16.5" customHeight="1" thickBot="1">
      <c r="A2" s="5"/>
      <c r="B2" s="7"/>
      <c r="C2" s="7"/>
      <c r="D2" s="6"/>
      <c r="G2" s="16"/>
      <c r="H2" s="4"/>
      <c r="I2" s="79"/>
      <c r="J2" s="85"/>
    </row>
    <row r="3" spans="1:10" s="24" customFormat="1" ht="47.25" customHeight="1">
      <c r="A3" s="62" t="s">
        <v>0</v>
      </c>
      <c r="B3" s="63" t="s">
        <v>90</v>
      </c>
      <c r="C3" s="64" t="s">
        <v>21</v>
      </c>
      <c r="D3" s="63" t="s">
        <v>8</v>
      </c>
      <c r="E3" s="63" t="s">
        <v>2</v>
      </c>
      <c r="F3" s="63" t="s">
        <v>3</v>
      </c>
      <c r="G3" s="65" t="s">
        <v>85</v>
      </c>
      <c r="H3" s="65" t="s">
        <v>4</v>
      </c>
      <c r="I3" s="66" t="s">
        <v>5</v>
      </c>
      <c r="J3" s="67" t="s">
        <v>6</v>
      </c>
    </row>
    <row r="4" spans="1:10" s="14" customFormat="1" ht="26.1" customHeight="1">
      <c r="A4" s="82">
        <v>1</v>
      </c>
      <c r="B4" s="83" t="s">
        <v>70</v>
      </c>
      <c r="C4" s="45" t="s">
        <v>10</v>
      </c>
      <c r="D4" s="45">
        <v>1</v>
      </c>
      <c r="E4" s="46">
        <v>10</v>
      </c>
      <c r="F4" s="46">
        <v>8</v>
      </c>
      <c r="G4" s="47">
        <f>D4*5</f>
        <v>5</v>
      </c>
      <c r="H4" s="46">
        <v>5</v>
      </c>
      <c r="I4" s="48">
        <v>48</v>
      </c>
      <c r="J4" s="68"/>
    </row>
    <row r="5" spans="1:10" s="14" customFormat="1" ht="26.1" customHeight="1">
      <c r="A5" s="82"/>
      <c r="B5" s="83"/>
      <c r="C5" s="45" t="s">
        <v>66</v>
      </c>
      <c r="D5" s="45">
        <v>1</v>
      </c>
      <c r="E5" s="26">
        <v>3</v>
      </c>
      <c r="F5" s="26">
        <v>3</v>
      </c>
      <c r="G5" s="47">
        <f>D5*5</f>
        <v>5</v>
      </c>
      <c r="H5" s="26">
        <v>3</v>
      </c>
      <c r="I5" s="48">
        <v>52</v>
      </c>
      <c r="J5" s="68"/>
    </row>
    <row r="6" spans="1:10" s="14" customFormat="1" ht="26.1" customHeight="1">
      <c r="A6" s="82"/>
      <c r="B6" s="83"/>
      <c r="C6" s="49" t="s">
        <v>67</v>
      </c>
      <c r="D6" s="49">
        <f>SUM(D4:D5)</f>
        <v>2</v>
      </c>
      <c r="E6" s="50">
        <f>SUM(E4:E5)</f>
        <v>13</v>
      </c>
      <c r="F6" s="50">
        <f>SUM(F4:F5)</f>
        <v>11</v>
      </c>
      <c r="G6" s="50">
        <f t="shared" ref="G6:H6" si="0">SUM(G4:G5)</f>
        <v>10</v>
      </c>
      <c r="H6" s="50">
        <f t="shared" si="0"/>
        <v>8</v>
      </c>
      <c r="I6" s="51"/>
      <c r="J6" s="69"/>
    </row>
    <row r="7" spans="1:10" s="14" customFormat="1" ht="26.1" customHeight="1">
      <c r="A7" s="82">
        <v>2</v>
      </c>
      <c r="B7" s="83" t="s">
        <v>71</v>
      </c>
      <c r="C7" s="45" t="s">
        <v>30</v>
      </c>
      <c r="D7" s="45">
        <v>3</v>
      </c>
      <c r="E7" s="26">
        <v>26</v>
      </c>
      <c r="F7" s="26">
        <v>24</v>
      </c>
      <c r="G7" s="52">
        <v>6</v>
      </c>
      <c r="H7" s="26">
        <v>4</v>
      </c>
      <c r="I7" s="48">
        <v>49</v>
      </c>
      <c r="J7" s="68"/>
    </row>
    <row r="8" spans="1:10" s="14" customFormat="1" ht="26.1" customHeight="1">
      <c r="A8" s="82"/>
      <c r="B8" s="83"/>
      <c r="C8" s="45" t="s">
        <v>11</v>
      </c>
      <c r="D8" s="45">
        <v>1</v>
      </c>
      <c r="E8" s="46">
        <v>4</v>
      </c>
      <c r="F8" s="46">
        <v>3</v>
      </c>
      <c r="G8" s="47">
        <v>2</v>
      </c>
      <c r="H8" s="46">
        <v>2</v>
      </c>
      <c r="I8" s="48" t="s">
        <v>89</v>
      </c>
      <c r="J8" s="68"/>
    </row>
    <row r="9" spans="1:10" s="14" customFormat="1" ht="26.1" customHeight="1">
      <c r="A9" s="82"/>
      <c r="B9" s="83"/>
      <c r="C9" s="49" t="s">
        <v>67</v>
      </c>
      <c r="D9" s="49">
        <f>SUM(D7:D8)</f>
        <v>4</v>
      </c>
      <c r="E9" s="53">
        <f>SUM(E7:E8)</f>
        <v>30</v>
      </c>
      <c r="F9" s="53">
        <f>SUM(F7:F8)</f>
        <v>27</v>
      </c>
      <c r="G9" s="54">
        <f>SUM(G7:G8)</f>
        <v>8</v>
      </c>
      <c r="H9" s="53">
        <f>SUM(H7:H8)</f>
        <v>6</v>
      </c>
      <c r="I9" s="51"/>
      <c r="J9" s="69"/>
    </row>
    <row r="10" spans="1:10" s="14" customFormat="1" ht="26.1" customHeight="1">
      <c r="A10" s="82">
        <v>3</v>
      </c>
      <c r="B10" s="83" t="s">
        <v>72</v>
      </c>
      <c r="C10" s="45" t="s">
        <v>66</v>
      </c>
      <c r="D10" s="45">
        <v>1</v>
      </c>
      <c r="E10" s="46">
        <v>6</v>
      </c>
      <c r="F10" s="46">
        <v>6</v>
      </c>
      <c r="G10" s="47">
        <v>3</v>
      </c>
      <c r="H10" s="46">
        <v>2</v>
      </c>
      <c r="I10" s="48" t="s">
        <v>89</v>
      </c>
      <c r="J10" s="68"/>
    </row>
    <row r="11" spans="1:10" s="14" customFormat="1" ht="26.1" customHeight="1">
      <c r="A11" s="82"/>
      <c r="B11" s="83"/>
      <c r="C11" s="45" t="s">
        <v>12</v>
      </c>
      <c r="D11" s="45">
        <v>1</v>
      </c>
      <c r="E11" s="26">
        <v>4</v>
      </c>
      <c r="F11" s="26">
        <v>4</v>
      </c>
      <c r="G11" s="52">
        <v>3</v>
      </c>
      <c r="H11" s="26">
        <v>2</v>
      </c>
      <c r="I11" s="48" t="s">
        <v>89</v>
      </c>
      <c r="J11" s="68"/>
    </row>
    <row r="12" spans="1:10" s="14" customFormat="1" ht="26.1" customHeight="1">
      <c r="A12" s="82"/>
      <c r="B12" s="83"/>
      <c r="C12" s="45" t="s">
        <v>38</v>
      </c>
      <c r="D12" s="45">
        <v>1</v>
      </c>
      <c r="E12" s="26">
        <v>12</v>
      </c>
      <c r="F12" s="26">
        <v>12</v>
      </c>
      <c r="G12" s="52">
        <v>3</v>
      </c>
      <c r="H12" s="26">
        <v>3</v>
      </c>
      <c r="I12" s="48">
        <v>69.67</v>
      </c>
      <c r="J12" s="68"/>
    </row>
    <row r="13" spans="1:10" s="14" customFormat="1" ht="26.1" customHeight="1">
      <c r="A13" s="82"/>
      <c r="B13" s="83"/>
      <c r="C13" s="45" t="s">
        <v>73</v>
      </c>
      <c r="D13" s="45">
        <v>1</v>
      </c>
      <c r="E13" s="46">
        <v>6</v>
      </c>
      <c r="F13" s="46">
        <v>5</v>
      </c>
      <c r="G13" s="47">
        <v>3</v>
      </c>
      <c r="H13" s="46">
        <v>3</v>
      </c>
      <c r="I13" s="48">
        <v>50.67</v>
      </c>
      <c r="J13" s="68"/>
    </row>
    <row r="14" spans="1:10" s="14" customFormat="1" ht="26.1" customHeight="1">
      <c r="A14" s="82"/>
      <c r="B14" s="83"/>
      <c r="C14" s="49" t="s">
        <v>67</v>
      </c>
      <c r="D14" s="49">
        <f>SUM(D10:D13)</f>
        <v>4</v>
      </c>
      <c r="E14" s="53">
        <f>SUM(E10:E13)</f>
        <v>28</v>
      </c>
      <c r="F14" s="53">
        <f>SUM(F10:F13)</f>
        <v>27</v>
      </c>
      <c r="G14" s="54">
        <f>SUM(G10:G13)</f>
        <v>12</v>
      </c>
      <c r="H14" s="53">
        <f>SUM(H10:H13)</f>
        <v>10</v>
      </c>
      <c r="I14" s="51"/>
      <c r="J14" s="69"/>
    </row>
    <row r="15" spans="1:10" s="14" customFormat="1" ht="26.1" customHeight="1">
      <c r="A15" s="82">
        <v>4</v>
      </c>
      <c r="B15" s="83" t="s">
        <v>74</v>
      </c>
      <c r="C15" s="45" t="s">
        <v>14</v>
      </c>
      <c r="D15" s="45">
        <v>1</v>
      </c>
      <c r="E15" s="26">
        <v>7</v>
      </c>
      <c r="F15" s="26">
        <v>5</v>
      </c>
      <c r="G15" s="52">
        <v>5</v>
      </c>
      <c r="H15" s="26">
        <v>2</v>
      </c>
      <c r="I15" s="48" t="s">
        <v>89</v>
      </c>
      <c r="J15" s="68"/>
    </row>
    <row r="16" spans="1:10" s="14" customFormat="1" ht="26.1" customHeight="1">
      <c r="A16" s="82"/>
      <c r="B16" s="83"/>
      <c r="C16" s="49" t="s">
        <v>67</v>
      </c>
      <c r="D16" s="49">
        <f>SUM(D15)</f>
        <v>1</v>
      </c>
      <c r="E16" s="49">
        <f>SUM(E15)</f>
        <v>7</v>
      </c>
      <c r="F16" s="49">
        <f>SUM(F15)</f>
        <v>5</v>
      </c>
      <c r="G16" s="55">
        <f>SUM(G15)</f>
        <v>5</v>
      </c>
      <c r="H16" s="49">
        <f>SUM(H15)</f>
        <v>2</v>
      </c>
      <c r="I16" s="51"/>
      <c r="J16" s="69"/>
    </row>
    <row r="17" spans="1:10" s="14" customFormat="1" ht="26.1" customHeight="1">
      <c r="A17" s="82">
        <v>5</v>
      </c>
      <c r="B17" s="83" t="s">
        <v>75</v>
      </c>
      <c r="C17" s="45" t="s">
        <v>10</v>
      </c>
      <c r="D17" s="45">
        <v>1</v>
      </c>
      <c r="E17" s="46">
        <v>7</v>
      </c>
      <c r="F17" s="46">
        <v>6</v>
      </c>
      <c r="G17" s="47">
        <v>5</v>
      </c>
      <c r="H17" s="46">
        <v>4</v>
      </c>
      <c r="I17" s="48">
        <v>46</v>
      </c>
      <c r="J17" s="68"/>
    </row>
    <row r="18" spans="1:10" s="14" customFormat="1" ht="26.1" customHeight="1">
      <c r="A18" s="82"/>
      <c r="B18" s="83"/>
      <c r="C18" s="45" t="s">
        <v>30</v>
      </c>
      <c r="D18" s="45">
        <v>1</v>
      </c>
      <c r="E18" s="46">
        <v>7</v>
      </c>
      <c r="F18" s="46">
        <v>5</v>
      </c>
      <c r="G18" s="47">
        <v>5</v>
      </c>
      <c r="H18" s="46">
        <v>2</v>
      </c>
      <c r="I18" s="48" t="s">
        <v>89</v>
      </c>
      <c r="J18" s="68"/>
    </row>
    <row r="19" spans="1:10" s="14" customFormat="1" ht="26.1" customHeight="1">
      <c r="A19" s="82"/>
      <c r="B19" s="83"/>
      <c r="C19" s="45" t="s">
        <v>38</v>
      </c>
      <c r="D19" s="45">
        <v>1</v>
      </c>
      <c r="E19" s="26">
        <v>8</v>
      </c>
      <c r="F19" s="26">
        <v>4</v>
      </c>
      <c r="G19" s="52">
        <v>5</v>
      </c>
      <c r="H19" s="26">
        <v>4</v>
      </c>
      <c r="I19" s="48">
        <v>62.67</v>
      </c>
      <c r="J19" s="68"/>
    </row>
    <row r="20" spans="1:10" s="14" customFormat="1" ht="26.1" customHeight="1">
      <c r="A20" s="82"/>
      <c r="B20" s="83"/>
      <c r="C20" s="49" t="s">
        <v>67</v>
      </c>
      <c r="D20" s="49">
        <f>SUM(D17:D19)</f>
        <v>3</v>
      </c>
      <c r="E20" s="49">
        <f>SUM(E17:E19)</f>
        <v>22</v>
      </c>
      <c r="F20" s="50">
        <f>SUM(F17:F19)</f>
        <v>15</v>
      </c>
      <c r="G20" s="55">
        <f>SUM(G17:G19)</f>
        <v>15</v>
      </c>
      <c r="H20" s="50">
        <f>SUM(H17:H19)</f>
        <v>10</v>
      </c>
      <c r="I20" s="51"/>
      <c r="J20" s="69"/>
    </row>
    <row r="21" spans="1:10" s="14" customFormat="1" ht="26.1" customHeight="1">
      <c r="A21" s="82">
        <v>6</v>
      </c>
      <c r="B21" s="83" t="s">
        <v>76</v>
      </c>
      <c r="C21" s="45" t="s">
        <v>10</v>
      </c>
      <c r="D21" s="45">
        <v>1</v>
      </c>
      <c r="E21" s="26">
        <v>6</v>
      </c>
      <c r="F21" s="26">
        <v>6</v>
      </c>
      <c r="G21" s="52">
        <v>5</v>
      </c>
      <c r="H21" s="26">
        <v>5</v>
      </c>
      <c r="I21" s="48">
        <v>53</v>
      </c>
      <c r="J21" s="68"/>
    </row>
    <row r="22" spans="1:10" s="14" customFormat="1" ht="26.1" customHeight="1">
      <c r="A22" s="82"/>
      <c r="B22" s="83"/>
      <c r="C22" s="45" t="s">
        <v>11</v>
      </c>
      <c r="D22" s="45">
        <v>1</v>
      </c>
      <c r="E22" s="46">
        <v>3</v>
      </c>
      <c r="F22" s="46">
        <v>3</v>
      </c>
      <c r="G22" s="47">
        <v>5</v>
      </c>
      <c r="H22" s="46">
        <v>0</v>
      </c>
      <c r="I22" s="48"/>
      <c r="J22" s="70"/>
    </row>
    <row r="23" spans="1:10" s="14" customFormat="1" ht="26.1" customHeight="1">
      <c r="A23" s="82"/>
      <c r="B23" s="83"/>
      <c r="C23" s="45" t="s">
        <v>38</v>
      </c>
      <c r="D23" s="45">
        <v>1</v>
      </c>
      <c r="E23" s="46">
        <v>8</v>
      </c>
      <c r="F23" s="46">
        <v>6</v>
      </c>
      <c r="G23" s="47">
        <v>5</v>
      </c>
      <c r="H23" s="46">
        <v>5</v>
      </c>
      <c r="I23" s="48">
        <v>43</v>
      </c>
      <c r="J23" s="68"/>
    </row>
    <row r="24" spans="1:10" s="14" customFormat="1" ht="26.1" customHeight="1">
      <c r="A24" s="82"/>
      <c r="B24" s="83"/>
      <c r="C24" s="49" t="s">
        <v>67</v>
      </c>
      <c r="D24" s="49">
        <f>SUM(D21:D23)</f>
        <v>3</v>
      </c>
      <c r="E24" s="49">
        <f>SUM(E21:E23)</f>
        <v>17</v>
      </c>
      <c r="F24" s="49">
        <f>SUM(F21:F23)</f>
        <v>15</v>
      </c>
      <c r="G24" s="55">
        <f>SUM(G21:G23)</f>
        <v>15</v>
      </c>
      <c r="H24" s="49">
        <f>SUM(H21:H23)</f>
        <v>10</v>
      </c>
      <c r="I24" s="51"/>
      <c r="J24" s="69"/>
    </row>
    <row r="25" spans="1:10" s="14" customFormat="1" ht="26.1" customHeight="1">
      <c r="A25" s="82">
        <v>7</v>
      </c>
      <c r="B25" s="83" t="s">
        <v>77</v>
      </c>
      <c r="C25" s="45" t="s">
        <v>30</v>
      </c>
      <c r="D25" s="45">
        <v>1</v>
      </c>
      <c r="E25" s="46">
        <v>3</v>
      </c>
      <c r="F25" s="46">
        <v>3</v>
      </c>
      <c r="G25" s="47">
        <v>5</v>
      </c>
      <c r="H25" s="46">
        <v>1</v>
      </c>
      <c r="I25" s="48" t="s">
        <v>89</v>
      </c>
      <c r="J25" s="68"/>
    </row>
    <row r="26" spans="1:10" s="14" customFormat="1" ht="26.1" customHeight="1">
      <c r="A26" s="82"/>
      <c r="B26" s="83"/>
      <c r="C26" s="49" t="s">
        <v>67</v>
      </c>
      <c r="D26" s="49">
        <f>SUM(D25)</f>
        <v>1</v>
      </c>
      <c r="E26" s="49">
        <f>SUM(E25)</f>
        <v>3</v>
      </c>
      <c r="F26" s="50">
        <f>SUM(F25)</f>
        <v>3</v>
      </c>
      <c r="G26" s="55">
        <f>SUM(G25)</f>
        <v>5</v>
      </c>
      <c r="H26" s="50">
        <f>SUM(H25)</f>
        <v>1</v>
      </c>
      <c r="I26" s="51"/>
      <c r="J26" s="69"/>
    </row>
    <row r="27" spans="1:10" s="14" customFormat="1" ht="26.1" customHeight="1">
      <c r="A27" s="82">
        <v>8</v>
      </c>
      <c r="B27" s="83" t="s">
        <v>78</v>
      </c>
      <c r="C27" s="45" t="s">
        <v>10</v>
      </c>
      <c r="D27" s="45">
        <v>1</v>
      </c>
      <c r="E27" s="26">
        <v>9</v>
      </c>
      <c r="F27" s="26">
        <v>5</v>
      </c>
      <c r="G27" s="52">
        <v>5</v>
      </c>
      <c r="H27" s="26">
        <v>3</v>
      </c>
      <c r="I27" s="48">
        <v>44.66</v>
      </c>
      <c r="J27" s="68"/>
    </row>
    <row r="28" spans="1:10" s="14" customFormat="1" ht="26.1" customHeight="1">
      <c r="A28" s="82"/>
      <c r="B28" s="83"/>
      <c r="C28" s="45" t="s">
        <v>30</v>
      </c>
      <c r="D28" s="45">
        <v>1</v>
      </c>
      <c r="E28" s="48">
        <v>6</v>
      </c>
      <c r="F28" s="48">
        <v>3</v>
      </c>
      <c r="G28" s="56">
        <v>5</v>
      </c>
      <c r="H28" s="48">
        <v>0</v>
      </c>
      <c r="I28" s="48"/>
      <c r="J28" s="70"/>
    </row>
    <row r="29" spans="1:10" s="15" customFormat="1" ht="26.1" customHeight="1">
      <c r="A29" s="82"/>
      <c r="B29" s="83"/>
      <c r="C29" s="45" t="s">
        <v>13</v>
      </c>
      <c r="D29" s="45">
        <v>1</v>
      </c>
      <c r="E29" s="57">
        <v>7</v>
      </c>
      <c r="F29" s="57">
        <v>6</v>
      </c>
      <c r="G29" s="58">
        <v>5</v>
      </c>
      <c r="H29" s="57">
        <v>3</v>
      </c>
      <c r="I29" s="57">
        <v>50</v>
      </c>
      <c r="J29" s="71"/>
    </row>
    <row r="30" spans="1:10" s="15" customFormat="1" ht="26.1" customHeight="1">
      <c r="A30" s="82"/>
      <c r="B30" s="83"/>
      <c r="C30" s="45" t="s">
        <v>15</v>
      </c>
      <c r="D30" s="45">
        <v>1</v>
      </c>
      <c r="E30" s="57">
        <v>8</v>
      </c>
      <c r="F30" s="57">
        <v>5</v>
      </c>
      <c r="G30" s="58">
        <v>5</v>
      </c>
      <c r="H30" s="57">
        <v>3</v>
      </c>
      <c r="I30" s="57">
        <v>48.33</v>
      </c>
      <c r="J30" s="71"/>
    </row>
    <row r="31" spans="1:10" s="15" customFormat="1" ht="26.1" customHeight="1">
      <c r="A31" s="82"/>
      <c r="B31" s="83"/>
      <c r="C31" s="45" t="s">
        <v>68</v>
      </c>
      <c r="D31" s="45">
        <v>1</v>
      </c>
      <c r="E31" s="57">
        <v>6</v>
      </c>
      <c r="F31" s="57">
        <v>3</v>
      </c>
      <c r="G31" s="58">
        <v>5</v>
      </c>
      <c r="H31" s="57">
        <v>2</v>
      </c>
      <c r="I31" s="57" t="s">
        <v>89</v>
      </c>
      <c r="J31" s="71"/>
    </row>
    <row r="32" spans="1:10" s="15" customFormat="1" ht="26.1" customHeight="1">
      <c r="A32" s="82"/>
      <c r="B32" s="83"/>
      <c r="C32" s="49" t="s">
        <v>67</v>
      </c>
      <c r="D32" s="49">
        <f>SUM(D27:D31)</f>
        <v>5</v>
      </c>
      <c r="E32" s="49">
        <f>SUM(E27:E31)</f>
        <v>36</v>
      </c>
      <c r="F32" s="49">
        <f>SUM(F27:F31)</f>
        <v>22</v>
      </c>
      <c r="G32" s="55">
        <f>SUM(G27:G31)</f>
        <v>25</v>
      </c>
      <c r="H32" s="49">
        <f>SUM(H27:H31)</f>
        <v>11</v>
      </c>
      <c r="I32" s="59"/>
      <c r="J32" s="72"/>
    </row>
    <row r="33" spans="1:10" s="15" customFormat="1" ht="26.1" customHeight="1">
      <c r="A33" s="82">
        <v>9</v>
      </c>
      <c r="B33" s="83" t="s">
        <v>79</v>
      </c>
      <c r="C33" s="45" t="s">
        <v>36</v>
      </c>
      <c r="D33" s="45">
        <v>1</v>
      </c>
      <c r="E33" s="57">
        <v>5</v>
      </c>
      <c r="F33" s="57">
        <v>5</v>
      </c>
      <c r="G33" s="58">
        <v>5</v>
      </c>
      <c r="H33" s="57">
        <v>2</v>
      </c>
      <c r="I33" s="57" t="s">
        <v>89</v>
      </c>
      <c r="J33" s="71"/>
    </row>
    <row r="34" spans="1:10" s="15" customFormat="1" ht="26.1" customHeight="1">
      <c r="A34" s="82"/>
      <c r="B34" s="83"/>
      <c r="C34" s="45" t="s">
        <v>39</v>
      </c>
      <c r="D34" s="45">
        <v>1</v>
      </c>
      <c r="E34" s="57">
        <v>5</v>
      </c>
      <c r="F34" s="57">
        <v>5</v>
      </c>
      <c r="G34" s="58">
        <v>5</v>
      </c>
      <c r="H34" s="57">
        <v>1</v>
      </c>
      <c r="I34" s="57" t="s">
        <v>88</v>
      </c>
      <c r="J34" s="71"/>
    </row>
    <row r="35" spans="1:10" s="15" customFormat="1" ht="26.1" customHeight="1">
      <c r="A35" s="82"/>
      <c r="B35" s="83"/>
      <c r="C35" s="45" t="s">
        <v>69</v>
      </c>
      <c r="D35" s="45">
        <v>1</v>
      </c>
      <c r="E35" s="57">
        <v>3</v>
      </c>
      <c r="F35" s="57">
        <v>3</v>
      </c>
      <c r="G35" s="58">
        <v>5</v>
      </c>
      <c r="H35" s="57">
        <v>2</v>
      </c>
      <c r="I35" s="57" t="s">
        <v>88</v>
      </c>
      <c r="J35" s="71"/>
    </row>
    <row r="36" spans="1:10" s="15" customFormat="1" ht="26.1" customHeight="1">
      <c r="A36" s="82"/>
      <c r="B36" s="83"/>
      <c r="C36" s="49" t="s">
        <v>67</v>
      </c>
      <c r="D36" s="49">
        <f>SUM(D33:D35)</f>
        <v>3</v>
      </c>
      <c r="E36" s="49">
        <f>SUM(E33:E35)</f>
        <v>13</v>
      </c>
      <c r="F36" s="49">
        <f>SUM(F33:F35)</f>
        <v>13</v>
      </c>
      <c r="G36" s="55">
        <f>SUM(G33:G35)</f>
        <v>15</v>
      </c>
      <c r="H36" s="49">
        <f>SUM(H33:H35)</f>
        <v>5</v>
      </c>
      <c r="I36" s="59"/>
      <c r="J36" s="72"/>
    </row>
    <row r="37" spans="1:10" s="15" customFormat="1" ht="26.1" customHeight="1">
      <c r="A37" s="82">
        <v>10</v>
      </c>
      <c r="B37" s="83" t="s">
        <v>80</v>
      </c>
      <c r="C37" s="45" t="s">
        <v>10</v>
      </c>
      <c r="D37" s="45">
        <v>1</v>
      </c>
      <c r="E37" s="57">
        <v>7</v>
      </c>
      <c r="F37" s="57">
        <v>5</v>
      </c>
      <c r="G37" s="58">
        <v>5</v>
      </c>
      <c r="H37" s="57">
        <v>5</v>
      </c>
      <c r="I37" s="57">
        <v>50.34</v>
      </c>
      <c r="J37" s="71"/>
    </row>
    <row r="38" spans="1:10" s="15" customFormat="1" ht="26.1" customHeight="1">
      <c r="A38" s="82"/>
      <c r="B38" s="83"/>
      <c r="C38" s="45" t="s">
        <v>31</v>
      </c>
      <c r="D38" s="45">
        <v>1</v>
      </c>
      <c r="E38" s="57">
        <v>3</v>
      </c>
      <c r="F38" s="57">
        <v>2</v>
      </c>
      <c r="G38" s="58">
        <v>5</v>
      </c>
      <c r="H38" s="57">
        <v>0</v>
      </c>
      <c r="I38" s="57"/>
      <c r="J38" s="70"/>
    </row>
    <row r="39" spans="1:10" s="15" customFormat="1" ht="26.1" customHeight="1">
      <c r="A39" s="82"/>
      <c r="B39" s="83"/>
      <c r="C39" s="45" t="s">
        <v>13</v>
      </c>
      <c r="D39" s="45">
        <v>1</v>
      </c>
      <c r="E39" s="57">
        <v>10</v>
      </c>
      <c r="F39" s="57">
        <v>7</v>
      </c>
      <c r="G39" s="58">
        <v>5</v>
      </c>
      <c r="H39" s="57">
        <v>2</v>
      </c>
      <c r="I39" s="57" t="s">
        <v>89</v>
      </c>
      <c r="J39" s="71"/>
    </row>
    <row r="40" spans="1:10" s="15" customFormat="1" ht="26.1" customHeight="1">
      <c r="A40" s="82"/>
      <c r="B40" s="83"/>
      <c r="C40" s="45" t="s">
        <v>38</v>
      </c>
      <c r="D40" s="45">
        <v>1</v>
      </c>
      <c r="E40" s="57">
        <v>9</v>
      </c>
      <c r="F40" s="57">
        <v>7</v>
      </c>
      <c r="G40" s="58">
        <v>5</v>
      </c>
      <c r="H40" s="57">
        <v>4</v>
      </c>
      <c r="I40" s="57">
        <v>45.67</v>
      </c>
      <c r="J40" s="71"/>
    </row>
    <row r="41" spans="1:10" s="15" customFormat="1" ht="26.1" customHeight="1">
      <c r="A41" s="82"/>
      <c r="B41" s="83"/>
      <c r="C41" s="49" t="s">
        <v>67</v>
      </c>
      <c r="D41" s="49">
        <f>SUM(D37:D40)</f>
        <v>4</v>
      </c>
      <c r="E41" s="49">
        <f>SUM(E37:E40)</f>
        <v>29</v>
      </c>
      <c r="F41" s="49">
        <f>SUM(F37:F40)</f>
        <v>21</v>
      </c>
      <c r="G41" s="55">
        <f>SUM(G37:G40)</f>
        <v>20</v>
      </c>
      <c r="H41" s="49">
        <f>SUM(H37:H40)</f>
        <v>11</v>
      </c>
      <c r="I41" s="59"/>
      <c r="J41" s="72"/>
    </row>
    <row r="42" spans="1:10" s="15" customFormat="1" ht="26.1" customHeight="1">
      <c r="A42" s="82">
        <v>11</v>
      </c>
      <c r="B42" s="83" t="s">
        <v>86</v>
      </c>
      <c r="C42" s="45" t="s">
        <v>19</v>
      </c>
      <c r="D42" s="45">
        <v>1</v>
      </c>
      <c r="E42" s="57">
        <v>10</v>
      </c>
      <c r="F42" s="57">
        <v>8</v>
      </c>
      <c r="G42" s="58">
        <v>5</v>
      </c>
      <c r="H42" s="57">
        <v>4</v>
      </c>
      <c r="I42" s="57">
        <v>45.67</v>
      </c>
      <c r="J42" s="71"/>
    </row>
    <row r="43" spans="1:10" s="15" customFormat="1" ht="26.1" customHeight="1">
      <c r="A43" s="82"/>
      <c r="B43" s="83"/>
      <c r="C43" s="45" t="s">
        <v>69</v>
      </c>
      <c r="D43" s="45">
        <v>1</v>
      </c>
      <c r="E43" s="57">
        <v>3</v>
      </c>
      <c r="F43" s="57">
        <v>2</v>
      </c>
      <c r="G43" s="58">
        <v>5</v>
      </c>
      <c r="H43" s="57">
        <v>1</v>
      </c>
      <c r="I43" s="57" t="s">
        <v>89</v>
      </c>
      <c r="J43" s="71"/>
    </row>
    <row r="44" spans="1:10" s="15" customFormat="1" ht="26.1" customHeight="1">
      <c r="A44" s="82"/>
      <c r="B44" s="83"/>
      <c r="C44" s="49" t="s">
        <v>67</v>
      </c>
      <c r="D44" s="49">
        <f>SUM(D42:D43)</f>
        <v>2</v>
      </c>
      <c r="E44" s="49">
        <f>SUM(E42:E43)</f>
        <v>13</v>
      </c>
      <c r="F44" s="49">
        <f>SUM(F42:F43)</f>
        <v>10</v>
      </c>
      <c r="G44" s="55">
        <f>SUM(G42:G43)</f>
        <v>10</v>
      </c>
      <c r="H44" s="49">
        <f>SUM(H42:H43)</f>
        <v>5</v>
      </c>
      <c r="I44" s="59"/>
      <c r="J44" s="72"/>
    </row>
    <row r="45" spans="1:10" s="15" customFormat="1" ht="26.1" customHeight="1">
      <c r="A45" s="82">
        <v>12</v>
      </c>
      <c r="B45" s="83" t="s">
        <v>81</v>
      </c>
      <c r="C45" s="45" t="s">
        <v>10</v>
      </c>
      <c r="D45" s="45">
        <v>1</v>
      </c>
      <c r="E45" s="57">
        <v>6</v>
      </c>
      <c r="F45" s="57">
        <v>6</v>
      </c>
      <c r="G45" s="58">
        <v>5</v>
      </c>
      <c r="H45" s="57">
        <v>5</v>
      </c>
      <c r="I45" s="57">
        <v>48</v>
      </c>
      <c r="J45" s="71"/>
    </row>
    <row r="46" spans="1:10" s="15" customFormat="1" ht="26.1" customHeight="1">
      <c r="A46" s="82"/>
      <c r="B46" s="83"/>
      <c r="C46" s="45" t="s">
        <v>30</v>
      </c>
      <c r="D46" s="45">
        <v>1</v>
      </c>
      <c r="E46" s="57">
        <v>4</v>
      </c>
      <c r="F46" s="57">
        <v>3</v>
      </c>
      <c r="G46" s="58">
        <v>5</v>
      </c>
      <c r="H46" s="57">
        <v>0</v>
      </c>
      <c r="I46" s="57"/>
      <c r="J46" s="70"/>
    </row>
    <row r="47" spans="1:10" s="15" customFormat="1" ht="26.1" customHeight="1">
      <c r="A47" s="82"/>
      <c r="B47" s="83"/>
      <c r="C47" s="45" t="s">
        <v>66</v>
      </c>
      <c r="D47" s="45">
        <v>1</v>
      </c>
      <c r="E47" s="57">
        <v>3</v>
      </c>
      <c r="F47" s="57">
        <v>3</v>
      </c>
      <c r="G47" s="58">
        <v>5</v>
      </c>
      <c r="H47" s="57">
        <v>3</v>
      </c>
      <c r="I47" s="57">
        <v>60.33</v>
      </c>
      <c r="J47" s="71"/>
    </row>
    <row r="48" spans="1:10" s="15" customFormat="1" ht="26.1" customHeight="1">
      <c r="A48" s="82"/>
      <c r="B48" s="83"/>
      <c r="C48" s="49" t="s">
        <v>67</v>
      </c>
      <c r="D48" s="49">
        <f>SUM(D45:D47)</f>
        <v>3</v>
      </c>
      <c r="E48" s="49">
        <f>SUM(E45:E47)</f>
        <v>13</v>
      </c>
      <c r="F48" s="49">
        <f>SUM(F45:F47)</f>
        <v>12</v>
      </c>
      <c r="G48" s="55">
        <f>SUM(G45:G47)</f>
        <v>15</v>
      </c>
      <c r="H48" s="49">
        <f>SUM(H45:H47)</f>
        <v>8</v>
      </c>
      <c r="I48" s="59"/>
      <c r="J48" s="72"/>
    </row>
    <row r="49" spans="1:10" s="15" customFormat="1" ht="26.1" customHeight="1">
      <c r="A49" s="82">
        <v>13</v>
      </c>
      <c r="B49" s="83" t="s">
        <v>82</v>
      </c>
      <c r="C49" s="45" t="s">
        <v>10</v>
      </c>
      <c r="D49" s="45">
        <v>1</v>
      </c>
      <c r="E49" s="57">
        <v>8</v>
      </c>
      <c r="F49" s="57">
        <v>8</v>
      </c>
      <c r="G49" s="58">
        <v>5</v>
      </c>
      <c r="H49" s="57">
        <v>5</v>
      </c>
      <c r="I49" s="57">
        <v>48.34</v>
      </c>
      <c r="J49" s="71"/>
    </row>
    <row r="50" spans="1:10" s="15" customFormat="1" ht="26.1" customHeight="1">
      <c r="A50" s="82"/>
      <c r="B50" s="83"/>
      <c r="C50" s="45" t="s">
        <v>38</v>
      </c>
      <c r="D50" s="45">
        <v>1</v>
      </c>
      <c r="E50" s="57">
        <v>4</v>
      </c>
      <c r="F50" s="57">
        <v>3</v>
      </c>
      <c r="G50" s="58">
        <v>5</v>
      </c>
      <c r="H50" s="57">
        <v>2</v>
      </c>
      <c r="I50" s="57" t="s">
        <v>89</v>
      </c>
      <c r="J50" s="71"/>
    </row>
    <row r="51" spans="1:10" s="15" customFormat="1" ht="26.1" customHeight="1">
      <c r="A51" s="82"/>
      <c r="B51" s="83"/>
      <c r="C51" s="45" t="s">
        <v>11</v>
      </c>
      <c r="D51" s="45">
        <v>1</v>
      </c>
      <c r="E51" s="57">
        <v>7</v>
      </c>
      <c r="F51" s="57">
        <v>6</v>
      </c>
      <c r="G51" s="58">
        <v>5</v>
      </c>
      <c r="H51" s="57">
        <v>0</v>
      </c>
      <c r="I51" s="57"/>
      <c r="J51" s="70"/>
    </row>
    <row r="52" spans="1:10" s="15" customFormat="1" ht="26.1" customHeight="1">
      <c r="A52" s="82"/>
      <c r="B52" s="83"/>
      <c r="C52" s="45" t="s">
        <v>12</v>
      </c>
      <c r="D52" s="45">
        <v>1</v>
      </c>
      <c r="E52" s="57">
        <v>3</v>
      </c>
      <c r="F52" s="57">
        <v>2</v>
      </c>
      <c r="G52" s="58">
        <v>5</v>
      </c>
      <c r="H52" s="57">
        <v>0</v>
      </c>
      <c r="I52" s="57"/>
      <c r="J52" s="70"/>
    </row>
    <row r="53" spans="1:10" s="15" customFormat="1" ht="26.1" customHeight="1">
      <c r="A53" s="82"/>
      <c r="B53" s="83"/>
      <c r="C53" s="49" t="s">
        <v>67</v>
      </c>
      <c r="D53" s="49">
        <f>SUM(D49:D52)</f>
        <v>4</v>
      </c>
      <c r="E53" s="49">
        <f>SUM(E49:E52)</f>
        <v>22</v>
      </c>
      <c r="F53" s="49">
        <f>SUM(F49:F52)</f>
        <v>19</v>
      </c>
      <c r="G53" s="55">
        <f>SUM(G49:G52)</f>
        <v>20</v>
      </c>
      <c r="H53" s="49">
        <f>SUM(H49:H52)</f>
        <v>7</v>
      </c>
      <c r="I53" s="59"/>
      <c r="J53" s="72"/>
    </row>
    <row r="54" spans="1:10" s="15" customFormat="1" ht="26.1" customHeight="1">
      <c r="A54" s="82">
        <v>14</v>
      </c>
      <c r="B54" s="83" t="s">
        <v>83</v>
      </c>
      <c r="C54" s="45" t="s">
        <v>30</v>
      </c>
      <c r="D54" s="45">
        <v>2</v>
      </c>
      <c r="E54" s="57">
        <v>22</v>
      </c>
      <c r="F54" s="57">
        <v>21</v>
      </c>
      <c r="G54" s="58">
        <v>10</v>
      </c>
      <c r="H54" s="57">
        <v>4</v>
      </c>
      <c r="I54" s="57">
        <v>46</v>
      </c>
      <c r="J54" s="71"/>
    </row>
    <row r="55" spans="1:10" s="15" customFormat="1" ht="26.1" customHeight="1">
      <c r="A55" s="82"/>
      <c r="B55" s="83"/>
      <c r="C55" s="45" t="s">
        <v>11</v>
      </c>
      <c r="D55" s="45">
        <v>1</v>
      </c>
      <c r="E55" s="57">
        <v>3</v>
      </c>
      <c r="F55" s="57">
        <v>2</v>
      </c>
      <c r="G55" s="58">
        <v>5</v>
      </c>
      <c r="H55" s="57">
        <v>0</v>
      </c>
      <c r="I55" s="57"/>
      <c r="J55" s="70"/>
    </row>
    <row r="56" spans="1:10" s="15" customFormat="1" ht="26.1" customHeight="1">
      <c r="A56" s="82"/>
      <c r="B56" s="83"/>
      <c r="C56" s="45" t="s">
        <v>26</v>
      </c>
      <c r="D56" s="45">
        <v>1</v>
      </c>
      <c r="E56" s="57">
        <v>5</v>
      </c>
      <c r="F56" s="57">
        <v>3</v>
      </c>
      <c r="G56" s="58">
        <v>5</v>
      </c>
      <c r="H56" s="57">
        <v>2</v>
      </c>
      <c r="I56" s="57" t="s">
        <v>89</v>
      </c>
      <c r="J56" s="71"/>
    </row>
    <row r="57" spans="1:10" s="15" customFormat="1" ht="26.1" customHeight="1">
      <c r="A57" s="82"/>
      <c r="B57" s="83"/>
      <c r="C57" s="45" t="s">
        <v>13</v>
      </c>
      <c r="D57" s="45">
        <v>1</v>
      </c>
      <c r="E57" s="57">
        <v>10</v>
      </c>
      <c r="F57" s="57">
        <v>10</v>
      </c>
      <c r="G57" s="58">
        <v>5</v>
      </c>
      <c r="H57" s="57">
        <v>4</v>
      </c>
      <c r="I57" s="57">
        <v>45</v>
      </c>
      <c r="J57" s="71"/>
    </row>
    <row r="58" spans="1:10" s="15" customFormat="1" ht="26.1" customHeight="1">
      <c r="A58" s="82"/>
      <c r="B58" s="83"/>
      <c r="C58" s="45" t="s">
        <v>38</v>
      </c>
      <c r="D58" s="45">
        <v>2</v>
      </c>
      <c r="E58" s="57">
        <v>22</v>
      </c>
      <c r="F58" s="57">
        <v>19</v>
      </c>
      <c r="G58" s="58">
        <v>10</v>
      </c>
      <c r="H58" s="57">
        <v>10</v>
      </c>
      <c r="I58" s="57">
        <v>59.66</v>
      </c>
      <c r="J58" s="71"/>
    </row>
    <row r="59" spans="1:10" s="15" customFormat="1" ht="26.1" customHeight="1">
      <c r="A59" s="82"/>
      <c r="B59" s="83"/>
      <c r="C59" s="49" t="s">
        <v>67</v>
      </c>
      <c r="D59" s="49">
        <f>SUM(D54:D58)</f>
        <v>7</v>
      </c>
      <c r="E59" s="49">
        <f>SUM(E54:E58)</f>
        <v>62</v>
      </c>
      <c r="F59" s="49">
        <f>SUM(F54:F58)</f>
        <v>55</v>
      </c>
      <c r="G59" s="55">
        <f>SUM(G54:G58)</f>
        <v>35</v>
      </c>
      <c r="H59" s="49">
        <f>SUM(H54:H58)</f>
        <v>20</v>
      </c>
      <c r="I59" s="59"/>
      <c r="J59" s="72"/>
    </row>
    <row r="60" spans="1:10" s="60" customFormat="1" ht="26.1" customHeight="1" thickBot="1">
      <c r="A60" s="80" t="s">
        <v>84</v>
      </c>
      <c r="B60" s="81"/>
      <c r="C60" s="81"/>
      <c r="D60" s="73">
        <f>SUM(D59,D53,D48,D44,D41,D36,D32,D26,D24,D20,D16,D14,D9,D6)</f>
        <v>46</v>
      </c>
      <c r="E60" s="74">
        <f>SUM(E59,E53,E48,E44,E41,E36,E32,E26,E24,E20,E16,E14,E9,E6)</f>
        <v>308</v>
      </c>
      <c r="F60" s="74">
        <f>SUM(F59,F53,F48,F44,F41,F36,F32,F26,F24,F20,F16,F14,F9,F6)</f>
        <v>255</v>
      </c>
      <c r="G60" s="74">
        <f>SUM(G59,G53,G48,G44,G41,G36,G32,G26,G24,G20,G16,G14,G9,G6)</f>
        <v>210</v>
      </c>
      <c r="H60" s="74">
        <f>SUM(H59,H53,H48,H44,H41,H36,H32,H26,H24,H20,H16,H14,H9,H6)</f>
        <v>114</v>
      </c>
      <c r="I60" s="73"/>
      <c r="J60" s="75"/>
    </row>
    <row r="61" spans="1:10" s="24" customFormat="1" ht="26.1" customHeight="1">
      <c r="A61" s="38" t="s">
        <v>91</v>
      </c>
      <c r="G61" s="61"/>
    </row>
  </sheetData>
  <sheetProtection algorithmName="SHA-512" hashValue="9qRZVDNGCnoKrvUjbAlHLKrCp2K2hH1qcpAZ8MR+vt8OMqd9RY+mmLn02y+j36ibGseR/i5c/+Sb1h0KnxFa0Q==" saltValue="g6Qqovl0uv0uRWej9AJvMw==" spinCount="100000" sheet="1" objects="1" scenarios="1" selectLockedCells="1" selectUnlockedCells="1"/>
  <autoFilter ref="A3:J61"/>
  <mergeCells count="31">
    <mergeCell ref="A1:J1"/>
    <mergeCell ref="I2:J2"/>
    <mergeCell ref="A4:A6"/>
    <mergeCell ref="B4:B6"/>
    <mergeCell ref="A7:A9"/>
    <mergeCell ref="B7:B9"/>
    <mergeCell ref="A10:A14"/>
    <mergeCell ref="B10:B14"/>
    <mergeCell ref="A15:A16"/>
    <mergeCell ref="B15:B16"/>
    <mergeCell ref="A17:A20"/>
    <mergeCell ref="B17:B20"/>
    <mergeCell ref="A21:A24"/>
    <mergeCell ref="B21:B24"/>
    <mergeCell ref="A25:A26"/>
    <mergeCell ref="B25:B26"/>
    <mergeCell ref="A27:A32"/>
    <mergeCell ref="B27:B32"/>
    <mergeCell ref="A33:A36"/>
    <mergeCell ref="B33:B36"/>
    <mergeCell ref="A37:A41"/>
    <mergeCell ref="B37:B41"/>
    <mergeCell ref="A54:A59"/>
    <mergeCell ref="B54:B59"/>
    <mergeCell ref="A60:C60"/>
    <mergeCell ref="A42:A44"/>
    <mergeCell ref="B42:B44"/>
    <mergeCell ref="A45:A48"/>
    <mergeCell ref="B45:B48"/>
    <mergeCell ref="A49:A53"/>
    <mergeCell ref="B49:B53"/>
  </mergeCells>
  <phoneticPr fontId="39" type="noConversion"/>
  <printOptions horizontalCentered="1"/>
  <pageMargins left="0.23622047244094491" right="0.19685039370078741" top="0.74803149606299213" bottom="0.74803149606299213" header="0.31496062992125984" footer="0.31496062992125984"/>
  <pageSetup paperSize="9" scale="82" fitToHeight="0" orientation="portrait" horizontalDpi="1200" verticalDpi="1200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공립</vt:lpstr>
      <vt:lpstr>사립</vt:lpstr>
      <vt:lpstr>공립!Print_Titles</vt:lpstr>
      <vt:lpstr>사립!Print_Titles</vt:lpstr>
    </vt:vector>
  </TitlesOfParts>
  <Company>Samsung 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노용근</dc:creator>
  <cp:lastModifiedBy>user</cp:lastModifiedBy>
  <cp:lastPrinted>2018-12-25T03:42:52Z</cp:lastPrinted>
  <dcterms:created xsi:type="dcterms:W3CDTF">2011-09-27T00:53:01Z</dcterms:created>
  <dcterms:modified xsi:type="dcterms:W3CDTF">2019-01-01T01:20:04Z</dcterms:modified>
</cp:coreProperties>
</file>